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8190" windowHeight="9135" activeTab="0"/>
  </bookViews>
  <sheets>
    <sheet name="Partner Origin" sheetId="1" r:id="rId1"/>
  </sheets>
  <definedNames>
    <definedName name="_xlnm._FilterDatabase" localSheetId="0" hidden="1">'Partner Origin'!$A$10:$H$99</definedName>
    <definedName name="_xlnm.Print_Area" localSheetId="0">'Partner Origin'!$A$1:$H$98</definedName>
    <definedName name="qqq">'Partner Origin'!#REF!</definedName>
    <definedName name="SAPBEXrevision" hidden="1">1</definedName>
    <definedName name="SAPBEXsysID" hidden="1">"PVN"</definedName>
    <definedName name="SAPBEXwbID" hidden="1">"407ERASYF94U4SV4J2G3Z1UMA"</definedName>
  </definedNames>
  <calcPr fullCalcOnLoad="1"/>
</workbook>
</file>

<file path=xl/sharedStrings.xml><?xml version="1.0" encoding="utf-8"?>
<sst xmlns="http://schemas.openxmlformats.org/spreadsheetml/2006/main" count="306" uniqueCount="223">
  <si>
    <t>Безопасность</t>
  </si>
  <si>
    <t>Комфорт</t>
  </si>
  <si>
    <t>Пассажирская версия</t>
  </si>
  <si>
    <t>Грузовая версия</t>
  </si>
  <si>
    <t>Нормы времени на установку</t>
  </si>
  <si>
    <t>Стоимость установки</t>
  </si>
  <si>
    <t>0000969007</t>
  </si>
  <si>
    <t>0000969001</t>
  </si>
  <si>
    <t>D000000011</t>
  </si>
  <si>
    <t>00009648A6</t>
  </si>
  <si>
    <t>0000964899</t>
  </si>
  <si>
    <t>Подставка для ног для детского сидения</t>
  </si>
  <si>
    <t>0000945603</t>
  </si>
  <si>
    <t>0000964559</t>
  </si>
  <si>
    <t>Транспортировка</t>
  </si>
  <si>
    <t xml:space="preserve">Поддон багажника </t>
  </si>
  <si>
    <t>0000961515</t>
  </si>
  <si>
    <t>0000961514</t>
  </si>
  <si>
    <t>00007568QZ</t>
  </si>
  <si>
    <t>Сетка для удержания высоко расположенных грузов</t>
  </si>
  <si>
    <t>Стиль</t>
  </si>
  <si>
    <t>00009607V1</t>
  </si>
  <si>
    <t>Колпак колеса AMARNA R15</t>
  </si>
  <si>
    <t>00009648E8</t>
  </si>
  <si>
    <t>Детское сидение от 0+</t>
  </si>
  <si>
    <t>0000944815</t>
  </si>
  <si>
    <t>Детское сидение от 9-18 кг</t>
  </si>
  <si>
    <t>00009648A7</t>
  </si>
  <si>
    <t>Защита сидения</t>
  </si>
  <si>
    <t>D000000003</t>
  </si>
  <si>
    <t>Защита</t>
  </si>
  <si>
    <t xml:space="preserve">Защита картера </t>
  </si>
  <si>
    <t>D000000005</t>
  </si>
  <si>
    <t>D000000090</t>
  </si>
  <si>
    <t>D000000091</t>
  </si>
  <si>
    <t>00009706AG</t>
  </si>
  <si>
    <t>Провод для внешних устройств</t>
  </si>
  <si>
    <t>00009702EZ</t>
  </si>
  <si>
    <t>USB-Box</t>
  </si>
  <si>
    <t>Модуль изотермический 21л.</t>
  </si>
  <si>
    <t>Модуль изотермический 16л.</t>
  </si>
  <si>
    <t>00009621C8</t>
  </si>
  <si>
    <t>D000000033</t>
  </si>
  <si>
    <t>D000000032</t>
  </si>
  <si>
    <t>00009664FA</t>
  </si>
  <si>
    <t>Коврик резиновый для багажника</t>
  </si>
  <si>
    <t>00009627CC</t>
  </si>
  <si>
    <t xml:space="preserve">Буксировочное устройство </t>
  </si>
  <si>
    <t>00009616L9</t>
  </si>
  <si>
    <t xml:space="preserve">Дуги багажника поперечные </t>
  </si>
  <si>
    <t>0000941668</t>
  </si>
  <si>
    <t>0000941667</t>
  </si>
  <si>
    <t>0000941636</t>
  </si>
  <si>
    <t>Сетка для багажника</t>
  </si>
  <si>
    <t>00007220HS</t>
  </si>
  <si>
    <t>00009607V6</t>
  </si>
  <si>
    <t>Колпак колеса NAOS R15</t>
  </si>
  <si>
    <t>00009607H9</t>
  </si>
  <si>
    <t>Колпак колеса REFLEX R14</t>
  </si>
  <si>
    <t>00009606YC</t>
  </si>
  <si>
    <t>Диск легкосплавный ILEA R15</t>
  </si>
  <si>
    <t>00009606YA</t>
  </si>
  <si>
    <t>Диск легкосплавный ILEA R14</t>
  </si>
  <si>
    <t>Колпак колеса Quadra R14</t>
  </si>
  <si>
    <t>00009682N2</t>
  </si>
  <si>
    <t>Мультимедиа</t>
  </si>
  <si>
    <t>D000000019</t>
  </si>
  <si>
    <t>D000000018</t>
  </si>
  <si>
    <t>0000966305</t>
  </si>
  <si>
    <t>0000962381</t>
  </si>
  <si>
    <t>Набор из 4-х защитных накладок ручек отрывания дверей</t>
  </si>
  <si>
    <t>0000962380</t>
  </si>
  <si>
    <t>00009603F9</t>
  </si>
  <si>
    <t>00009603F8</t>
  </si>
  <si>
    <t>00007013P8</t>
  </si>
  <si>
    <t>00009616T0</t>
  </si>
  <si>
    <t>НДС</t>
  </si>
  <si>
    <t>Реферанс</t>
  </si>
  <si>
    <t>Стоимость с установкой</t>
  </si>
  <si>
    <t>Жгут проводов буксировочного устройства</t>
  </si>
  <si>
    <t>0000968878</t>
  </si>
  <si>
    <t>Ролик, облегчающий загрузку, для багажника на крышу</t>
  </si>
  <si>
    <t>D000000051</t>
  </si>
  <si>
    <t>Комплект из 2-х дефлекторов для передних дверей</t>
  </si>
  <si>
    <t>Комплект цепей противоскольжения</t>
  </si>
  <si>
    <t>Комплект задних брызговиков</t>
  </si>
  <si>
    <t>Комплект передних брызговиков</t>
  </si>
  <si>
    <t>Комплект передних резиновых ковриков с бортами</t>
  </si>
  <si>
    <t>Комплект задних резиновых ковриков с бортами</t>
  </si>
  <si>
    <t>Комплект чехлов на сидения пер+зад</t>
  </si>
  <si>
    <t>Комплект ковриков 3D</t>
  </si>
  <si>
    <t>Комплект из 2-х накладок порогов (ПВХ)</t>
  </si>
  <si>
    <t>Partner</t>
  </si>
  <si>
    <t>Origin</t>
  </si>
  <si>
    <t>Устройство громкой связи MKi 9100</t>
  </si>
  <si>
    <t>Устройство громкой связи MKi 9200</t>
  </si>
  <si>
    <t>Устройство громкой связи CK 3000 Evolution</t>
  </si>
  <si>
    <t>Раздел</t>
  </si>
  <si>
    <t>Дуги багажника (для а/м оснащенных продольными релингами)</t>
  </si>
  <si>
    <t>Парктроник задний, 4 датчика</t>
  </si>
  <si>
    <t>Парктроник передний, 4 датчика</t>
  </si>
  <si>
    <t>Стоимость нормо-часа (руб.)</t>
  </si>
  <si>
    <t>Система парковки META (номерная рамка) (только для версий с подъемной задней дверью)</t>
  </si>
  <si>
    <t>Защита спинки переднего сидения</t>
  </si>
  <si>
    <t xml:space="preserve">Держатель для 4-х пар лыж </t>
  </si>
  <si>
    <t xml:space="preserve">Держатель для 6-ти пар лыж </t>
  </si>
  <si>
    <t xml:space="preserve">Багажник для перевозки 1-го велосипеда на крыше </t>
  </si>
  <si>
    <t>Багажник на крышу короткий (1350мм)</t>
  </si>
  <si>
    <t>Багажник на крышу длинный (1860мм)</t>
  </si>
  <si>
    <t>Аварийный комплект (аптечка, знак аварийной остановки, трос, перчатки)</t>
  </si>
  <si>
    <t>*Цены указаны в рублях с учетом НДС. Цены действительны на момент составления прайс-листа и могут быть изменены в любое время без предварительного уведомления. Пожалуйста, уточняйте цены и наличие товара у официальных дилеров Peugeot. Совместимость указанных реферансов с Вашим автомобилем необходимо уточнять у специалистов.</t>
  </si>
  <si>
    <t>Комплект для установки противотуманных фар</t>
  </si>
  <si>
    <t>00006208E2</t>
  </si>
  <si>
    <t>**</t>
  </si>
  <si>
    <t>Противотуманная фара (1шт)**</t>
  </si>
  <si>
    <t>** установка включена в установку коплекта противотуманных фар</t>
  </si>
  <si>
    <t>D000000038</t>
  </si>
  <si>
    <t>Поддон багажника</t>
  </si>
  <si>
    <t>Автосигнализация МЕТА System</t>
  </si>
  <si>
    <t>D000000054</t>
  </si>
  <si>
    <t>Автосигнализация Sher-Khan MGC10</t>
  </si>
  <si>
    <t>D000000092</t>
  </si>
  <si>
    <t>Автосигнализация Scher-Khan LGC  3</t>
  </si>
  <si>
    <t>D000000093</t>
  </si>
  <si>
    <t>Автосигнализация Scher-Khan LGC  4</t>
  </si>
  <si>
    <t>D000000200</t>
  </si>
  <si>
    <t>Автосигнализация Starline A62 CAN</t>
  </si>
  <si>
    <t>D000000201</t>
  </si>
  <si>
    <t>Автосигнализация Starline A61</t>
  </si>
  <si>
    <t>D000000202</t>
  </si>
  <si>
    <t>Автосигнализация Starline B62</t>
  </si>
  <si>
    <t>D000000203</t>
  </si>
  <si>
    <t>Сирена Starline S-20.2</t>
  </si>
  <si>
    <t>D000000204</t>
  </si>
  <si>
    <t>Сирена Starline SB-20</t>
  </si>
  <si>
    <t>D000000164</t>
  </si>
  <si>
    <t>D000000165</t>
  </si>
  <si>
    <t>D100014401</t>
  </si>
  <si>
    <t>Навигационный приемник Nuvi 1390T + автокрепление</t>
  </si>
  <si>
    <t>D100081007</t>
  </si>
  <si>
    <t>Навигационный приемник Nuvi 1410</t>
  </si>
  <si>
    <t>D10008100B</t>
  </si>
  <si>
    <t>Навигационный приемник Nuvi 1410T</t>
  </si>
  <si>
    <t>D100090141</t>
  </si>
  <si>
    <t xml:space="preserve">Навигационный приемник Nuvi 2250, R </t>
  </si>
  <si>
    <t>D100090142</t>
  </si>
  <si>
    <t xml:space="preserve">Навигационный приемник Nuvi 2250LT </t>
  </si>
  <si>
    <t>D100090241</t>
  </si>
  <si>
    <t xml:space="preserve">Навигационный приемник Nuvi 2350LT </t>
  </si>
  <si>
    <t>D100090242</t>
  </si>
  <si>
    <t xml:space="preserve">Навигационный приемник Nuvi 2360LT </t>
  </si>
  <si>
    <t>D100090243</t>
  </si>
  <si>
    <t>Навигационный приемник Nuvi 2350 Ru</t>
  </si>
  <si>
    <t>D100090341</t>
  </si>
  <si>
    <t xml:space="preserve">Навигационный приемник Nuvi 2460LT </t>
  </si>
  <si>
    <t/>
  </si>
  <si>
    <t>D000000163</t>
  </si>
  <si>
    <t>Парктроник задний, 4 датчика, Meta Easy Park</t>
  </si>
  <si>
    <t>*** Чтобы расчитать цену с установкой, узнавайте стоимость нормо-часа у вашего дилера.</t>
  </si>
  <si>
    <t>00009664JN</t>
  </si>
  <si>
    <t>1607798780</t>
  </si>
  <si>
    <t>00005416J1</t>
  </si>
  <si>
    <t>1607105480</t>
  </si>
  <si>
    <t>Комплект из 4-х  легкосплавных дисков Arsenal 16"</t>
  </si>
  <si>
    <t>0000941231</t>
  </si>
  <si>
    <t>1606604780</t>
  </si>
  <si>
    <t>Детское сидение от 9-36 кг</t>
  </si>
  <si>
    <t>1607877680</t>
  </si>
  <si>
    <t>00009669K7</t>
  </si>
  <si>
    <t>D000000160</t>
  </si>
  <si>
    <t>Устройство громкой связи Parrot Minikit Slim</t>
  </si>
  <si>
    <t>D000000103</t>
  </si>
  <si>
    <t>Устройство громкой связи CK3100</t>
  </si>
  <si>
    <t>D000000125</t>
  </si>
  <si>
    <t>Устройство громкой связи MKi9000</t>
  </si>
  <si>
    <t>D000000370</t>
  </si>
  <si>
    <t>Устройство громкой связи MINIKIT Neo</t>
  </si>
  <si>
    <t>Защитная решетка для перевозки домашних животных</t>
  </si>
  <si>
    <t>Компрессор Carmega APL-110</t>
  </si>
  <si>
    <t>Компрессор Carmega APF-511</t>
  </si>
  <si>
    <t>Прайс-Лист на оригинальные аксессуары 2014 года*</t>
  </si>
  <si>
    <t>Реферанс SAP</t>
  </si>
  <si>
    <t>969007</t>
  </si>
  <si>
    <t>969001</t>
  </si>
  <si>
    <t>964559</t>
  </si>
  <si>
    <t>945603</t>
  </si>
  <si>
    <t>9648A6</t>
  </si>
  <si>
    <t>964899</t>
  </si>
  <si>
    <t>9621C8</t>
  </si>
  <si>
    <t>9664JN</t>
  </si>
  <si>
    <t>9664FA</t>
  </si>
  <si>
    <t>968878</t>
  </si>
  <si>
    <t>9627CC</t>
  </si>
  <si>
    <t>9616L9</t>
  </si>
  <si>
    <t>961514</t>
  </si>
  <si>
    <t>961515</t>
  </si>
  <si>
    <t>941668</t>
  </si>
  <si>
    <t>941667</t>
  </si>
  <si>
    <t>941636</t>
  </si>
  <si>
    <t>9616T0</t>
  </si>
  <si>
    <t>7568QZ</t>
  </si>
  <si>
    <t>7220HS</t>
  </si>
  <si>
    <t>9607V6</t>
  </si>
  <si>
    <t>9607V1</t>
  </si>
  <si>
    <t>9607H9</t>
  </si>
  <si>
    <t>5416J1</t>
  </si>
  <si>
    <t>9606YC</t>
  </si>
  <si>
    <t>9606YA</t>
  </si>
  <si>
    <t>6208E2</t>
  </si>
  <si>
    <t>9682N2</t>
  </si>
  <si>
    <t>941231</t>
  </si>
  <si>
    <t>9648E8</t>
  </si>
  <si>
    <t>944815</t>
  </si>
  <si>
    <t>9648A7</t>
  </si>
  <si>
    <t>9603F9</t>
  </si>
  <si>
    <t>9603F8</t>
  </si>
  <si>
    <t>7013P8</t>
  </si>
  <si>
    <t>9669K7</t>
  </si>
  <si>
    <t>966305</t>
  </si>
  <si>
    <t>962381</t>
  </si>
  <si>
    <t>962380</t>
  </si>
  <si>
    <t>9706AG</t>
  </si>
  <si>
    <t>9702EZ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</si>
</sst>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0;[Red]0.00"/>
    <numFmt numFmtId="182" formatCode="0.0"/>
    <numFmt numFmtId="183" formatCode="#,##0.000"/>
    <numFmt numFmtId="184" formatCode="#,##0.00;[Red]#,##0.00"/>
    <numFmt numFmtId="185" formatCode="#,##0.000;[Red]#,##0.000"/>
    <numFmt numFmtId="186" formatCode="#,##0.0;[Red]#,##0.0"/>
    <numFmt numFmtId="187" formatCode="#,##0;[Red]#,#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Vrai&quot;;&quot;Vrai&quot;;&quot;Faux&quot;"/>
    <numFmt numFmtId="201" formatCode="&quot;Actif&quot;;&quot;Actif&quot;;&quot;Inactif&quot;"/>
    <numFmt numFmtId="202" formatCode="[$-FC19]d\ mmmm\ yyyy\ &quot;г.&quot;"/>
    <numFmt numFmtId="203" formatCode="#,##0;\-\ #,##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dddd\,\ mmmm\ dd\,\ yyyy"/>
    <numFmt numFmtId="213" formatCode="0.000"/>
    <numFmt numFmtId="214" formatCode="#,##0,_)"/>
    <numFmt numFmtId="215" formatCode="#,##0&quot; /j&quot;"/>
    <numFmt numFmtId="216" formatCode="&quot;L.&quot;\ #,##0;[Red]\-&quot;L.&quot;\ #,##0"/>
    <numFmt numFmtId="217" formatCode="#,##0.00_р_."/>
  </numFmts>
  <fonts count="67">
    <font>
      <sz val="10"/>
      <name val="Arial"/>
      <family val="0"/>
    </font>
    <font>
      <sz val="10"/>
      <name val="Times New Roman"/>
      <family val="1"/>
    </font>
    <font>
      <sz val="9"/>
      <name val="Arial MT"/>
      <family val="0"/>
    </font>
    <font>
      <sz val="10"/>
      <name val="MS Sans Serif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9"/>
      <color indexed="9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family val="0"/>
    </font>
    <font>
      <i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i/>
      <sz val="48"/>
      <name val="Peugeot"/>
      <family val="0"/>
    </font>
    <font>
      <sz val="12"/>
      <name val="Peugeot"/>
      <family val="0"/>
    </font>
    <font>
      <sz val="10"/>
      <name val="Peugeot"/>
      <family val="0"/>
    </font>
    <font>
      <b/>
      <i/>
      <sz val="26"/>
      <name val="Peugeot"/>
      <family val="0"/>
    </font>
    <font>
      <b/>
      <sz val="12"/>
      <name val="Peugeot"/>
      <family val="0"/>
    </font>
    <font>
      <sz val="27"/>
      <name val="Peugeot"/>
      <family val="0"/>
    </font>
    <font>
      <sz val="8"/>
      <name val="Peugeot"/>
      <family val="0"/>
    </font>
    <font>
      <sz val="26"/>
      <name val="Peugeot"/>
      <family val="0"/>
    </font>
    <font>
      <sz val="9"/>
      <name val="Peugeot"/>
      <family val="0"/>
    </font>
    <font>
      <sz val="8"/>
      <color indexed="9"/>
      <name val="Peugeot"/>
      <family val="0"/>
    </font>
    <font>
      <b/>
      <sz val="14"/>
      <name val="Peugeot"/>
      <family val="0"/>
    </font>
    <font>
      <sz val="14"/>
      <name val="Peugeot"/>
      <family val="0"/>
    </font>
    <font>
      <sz val="16"/>
      <name val="Peuge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9"/>
      <name val="Peugeot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theme="0"/>
      <name val="Peugeot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" fillId="0" borderId="0" applyFont="0" applyFill="0" applyBorder="0" applyAlignment="0" applyProtection="0"/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215" fontId="1" fillId="0" borderId="0" applyFont="0" applyFill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4" fillId="31" borderId="6" applyNumberFormat="0" applyProtection="0">
      <alignment horizontal="left"/>
    </xf>
    <xf numFmtId="0" fontId="5" fillId="32" borderId="0" applyNumberFormat="0" applyBorder="0">
      <alignment horizontal="right"/>
      <protection locked="0"/>
    </xf>
    <xf numFmtId="0" fontId="62" fillId="0" borderId="7" applyNumberFormat="0" applyFill="0" applyAlignment="0" applyProtection="0"/>
    <xf numFmtId="38" fontId="3" fillId="0" borderId="0" applyFont="0" applyFill="0" applyBorder="0" applyAlignment="0" applyProtection="0"/>
    <xf numFmtId="0" fontId="63" fillId="33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8" applyNumberFormat="0" applyFont="0" applyAlignment="0" applyProtection="0"/>
    <xf numFmtId="0" fontId="6" fillId="0" borderId="0" applyNumberFormat="0" applyFill="0" applyBorder="0" applyProtection="0">
      <alignment horizontal="left"/>
    </xf>
    <xf numFmtId="0" fontId="64" fillId="27" borderId="9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4" fontId="8" fillId="35" borderId="10" applyNumberFormat="0" applyProtection="0">
      <alignment vertical="center"/>
    </xf>
    <xf numFmtId="4" fontId="9" fillId="35" borderId="10" applyNumberFormat="0" applyProtection="0">
      <alignment vertical="center"/>
    </xf>
    <xf numFmtId="4" fontId="8" fillId="35" borderId="10" applyNumberFormat="0" applyProtection="0">
      <alignment horizontal="left" vertical="center" indent="1"/>
    </xf>
    <xf numFmtId="0" fontId="8" fillId="35" borderId="10" applyNumberFormat="0" applyProtection="0">
      <alignment horizontal="left" vertical="top" indent="1"/>
    </xf>
    <xf numFmtId="4" fontId="8" fillId="36" borderId="0" applyNumberFormat="0" applyProtection="0">
      <alignment horizontal="left" vertical="center" indent="1"/>
    </xf>
    <xf numFmtId="4" fontId="5" fillId="37" borderId="10" applyNumberFormat="0" applyProtection="0">
      <alignment horizontal="right" vertical="center"/>
    </xf>
    <xf numFmtId="4" fontId="5" fillId="38" borderId="10" applyNumberFormat="0" applyProtection="0">
      <alignment horizontal="right" vertical="center"/>
    </xf>
    <xf numFmtId="4" fontId="5" fillId="39" borderId="10" applyNumberFormat="0" applyProtection="0">
      <alignment horizontal="right" vertical="center"/>
    </xf>
    <xf numFmtId="4" fontId="5" fillId="40" borderId="10" applyNumberFormat="0" applyProtection="0">
      <alignment horizontal="right" vertical="center"/>
    </xf>
    <xf numFmtId="4" fontId="5" fillId="41" borderId="10" applyNumberFormat="0" applyProtection="0">
      <alignment horizontal="right" vertical="center"/>
    </xf>
    <xf numFmtId="4" fontId="5" fillId="42" borderId="10" applyNumberFormat="0" applyProtection="0">
      <alignment horizontal="right" vertical="center"/>
    </xf>
    <xf numFmtId="4" fontId="5" fillId="43" borderId="10" applyNumberFormat="0" applyProtection="0">
      <alignment horizontal="right" vertical="center"/>
    </xf>
    <xf numFmtId="4" fontId="5" fillId="44" borderId="10" applyNumberFormat="0" applyProtection="0">
      <alignment horizontal="right" vertical="center"/>
    </xf>
    <xf numFmtId="4" fontId="5" fillId="45" borderId="10" applyNumberFormat="0" applyProtection="0">
      <alignment horizontal="right" vertical="center"/>
    </xf>
    <xf numFmtId="4" fontId="8" fillId="46" borderId="11" applyNumberFormat="0" applyProtection="0">
      <alignment horizontal="left" vertical="center" indent="1"/>
    </xf>
    <xf numFmtId="4" fontId="5" fillId="47" borderId="0" applyNumberFormat="0" applyProtection="0">
      <alignment horizontal="left" vertical="center" indent="1"/>
    </xf>
    <xf numFmtId="4" fontId="10" fillId="48" borderId="0" applyNumberFormat="0" applyProtection="0">
      <alignment horizontal="left" vertical="center" indent="1"/>
    </xf>
    <xf numFmtId="4" fontId="5" fillId="36" borderId="10" applyNumberFormat="0" applyProtection="0">
      <alignment horizontal="right" vertical="center"/>
    </xf>
    <xf numFmtId="4" fontId="5" fillId="47" borderId="0" applyNumberFormat="0" applyProtection="0">
      <alignment horizontal="left" vertical="center" indent="1"/>
    </xf>
    <xf numFmtId="4" fontId="5" fillId="36" borderId="0" applyNumberFormat="0" applyProtection="0">
      <alignment horizontal="left" vertical="center" indent="1"/>
    </xf>
    <xf numFmtId="0" fontId="0" fillId="48" borderId="10" applyNumberFormat="0" applyProtection="0">
      <alignment horizontal="left" vertical="center" indent="1"/>
    </xf>
    <xf numFmtId="0" fontId="0" fillId="48" borderId="10" applyNumberFormat="0" applyProtection="0">
      <alignment horizontal="left" vertical="top" indent="1"/>
    </xf>
    <xf numFmtId="0" fontId="0" fillId="36" borderId="10" applyNumberFormat="0" applyProtection="0">
      <alignment horizontal="left" vertical="center" indent="1"/>
    </xf>
    <xf numFmtId="0" fontId="0" fillId="36" borderId="10" applyNumberFormat="0" applyProtection="0">
      <alignment horizontal="left" vertical="top" indent="1"/>
    </xf>
    <xf numFmtId="0" fontId="0" fillId="47" borderId="10" applyNumberFormat="0" applyProtection="0">
      <alignment horizontal="left" vertical="center" indent="1"/>
    </xf>
    <xf numFmtId="0" fontId="0" fillId="47" borderId="10" applyNumberFormat="0" applyProtection="0">
      <alignment horizontal="left" vertical="top" indent="1"/>
    </xf>
    <xf numFmtId="0" fontId="0" fillId="49" borderId="10" applyNumberFormat="0" applyProtection="0">
      <alignment horizontal="left" vertical="center" indent="1"/>
    </xf>
    <xf numFmtId="0" fontId="0" fillId="49" borderId="10" applyNumberFormat="0" applyProtection="0">
      <alignment horizontal="left" vertical="top" indent="1"/>
    </xf>
    <xf numFmtId="4" fontId="5" fillId="50" borderId="10" applyNumberFormat="0" applyProtection="0">
      <alignment vertical="center"/>
    </xf>
    <xf numFmtId="4" fontId="11" fillId="50" borderId="10" applyNumberFormat="0" applyProtection="0">
      <alignment vertical="center"/>
    </xf>
    <xf numFmtId="4" fontId="5" fillId="50" borderId="10" applyNumberFormat="0" applyProtection="0">
      <alignment horizontal="left" vertical="center" indent="1"/>
    </xf>
    <xf numFmtId="0" fontId="5" fillId="50" borderId="10" applyNumberFormat="0" applyProtection="0">
      <alignment horizontal="left" vertical="top" indent="1"/>
    </xf>
    <xf numFmtId="4" fontId="5" fillId="51" borderId="10" applyNumberFormat="0" applyProtection="0">
      <alignment horizontal="right" vertical="center"/>
    </xf>
    <xf numFmtId="4" fontId="11" fillId="49" borderId="10" applyNumberFormat="0" applyProtection="0">
      <alignment horizontal="right" vertical="center"/>
    </xf>
    <xf numFmtId="4" fontId="5" fillId="36" borderId="10" applyNumberFormat="0" applyProtection="0">
      <alignment horizontal="left" vertical="center" indent="1"/>
    </xf>
    <xf numFmtId="0" fontId="5" fillId="36" borderId="10" applyNumberFormat="0" applyProtection="0">
      <alignment horizontal="left" vertical="top" indent="1"/>
    </xf>
    <xf numFmtId="4" fontId="12" fillId="52" borderId="0" applyNumberFormat="0" applyProtection="0">
      <alignment horizontal="left" vertical="center" indent="1"/>
    </xf>
    <xf numFmtId="4" fontId="13" fillId="49" borderId="10" applyNumberFormat="0" applyProtection="0">
      <alignment horizontal="right" vertical="center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Protection="0">
      <alignment horizontal="left"/>
    </xf>
    <xf numFmtId="0" fontId="5" fillId="32" borderId="0" applyNumberFormat="0" applyBorder="0">
      <alignment horizontal="center"/>
      <protection locked="0"/>
    </xf>
    <xf numFmtId="0" fontId="5" fillId="53" borderId="0" applyNumberFormat="0" applyBorder="0">
      <alignment horizontal="left"/>
      <protection locked="0"/>
    </xf>
    <xf numFmtId="0" fontId="8" fillId="54" borderId="0" applyNumberFormat="0" applyBorder="0">
      <alignment/>
      <protection locked="0"/>
    </xf>
    <xf numFmtId="21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5" borderId="12" applyNumberFormat="0" applyAlignment="0" applyProtection="0"/>
    <xf numFmtId="0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/>
    </xf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64">
    <xf numFmtId="0" fontId="0" fillId="0" borderId="0" xfId="0" applyAlignment="1">
      <alignment/>
    </xf>
    <xf numFmtId="0" fontId="21" fillId="51" borderId="0" xfId="0" applyFont="1" applyFill="1" applyAlignment="1">
      <alignment horizontal="left" vertical="center"/>
    </xf>
    <xf numFmtId="0" fontId="22" fillId="51" borderId="0" xfId="0" applyFont="1" applyFill="1" applyAlignment="1">
      <alignment vertical="center"/>
    </xf>
    <xf numFmtId="0" fontId="22" fillId="51" borderId="0" xfId="0" applyFont="1" applyFill="1" applyAlignment="1">
      <alignment horizontal="right" vertical="center"/>
    </xf>
    <xf numFmtId="0" fontId="23" fillId="51" borderId="0" xfId="0" applyFont="1" applyFill="1" applyAlignment="1">
      <alignment horizontal="right" vertical="center"/>
    </xf>
    <xf numFmtId="0" fontId="23" fillId="51" borderId="0" xfId="0" applyFont="1" applyFill="1" applyAlignment="1">
      <alignment vertical="center"/>
    </xf>
    <xf numFmtId="0" fontId="23" fillId="56" borderId="0" xfId="0" applyFont="1" applyFill="1" applyAlignment="1">
      <alignment vertical="center"/>
    </xf>
    <xf numFmtId="0" fontId="24" fillId="51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5" fillId="51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3" fontId="27" fillId="51" borderId="0" xfId="133" applyNumberFormat="1" applyFont="1" applyFill="1" applyBorder="1" applyAlignment="1">
      <alignment horizontal="center" vertical="center"/>
      <protection/>
    </xf>
    <xf numFmtId="3" fontId="27" fillId="51" borderId="0" xfId="133" applyNumberFormat="1" applyFont="1" applyFill="1" applyBorder="1" applyAlignment="1">
      <alignment horizontal="right" vertical="center"/>
      <protection/>
    </xf>
    <xf numFmtId="0" fontId="29" fillId="51" borderId="0" xfId="133" applyFont="1" applyFill="1" applyAlignment="1">
      <alignment horizontal="left" vertical="center"/>
      <protection/>
    </xf>
    <xf numFmtId="3" fontId="30" fillId="51" borderId="0" xfId="133" applyNumberFormat="1" applyFont="1" applyFill="1" applyBorder="1" applyAlignment="1">
      <alignment horizontal="right" vertical="center"/>
      <protection/>
    </xf>
    <xf numFmtId="4" fontId="30" fillId="51" borderId="0" xfId="133" applyNumberFormat="1" applyFont="1" applyFill="1" applyBorder="1" applyAlignment="1">
      <alignment horizontal="center" vertical="center"/>
      <protection/>
    </xf>
    <xf numFmtId="0" fontId="22" fillId="51" borderId="0" xfId="0" applyFont="1" applyFill="1" applyBorder="1" applyAlignment="1">
      <alignment horizontal="center" vertical="center" wrapText="1"/>
    </xf>
    <xf numFmtId="0" fontId="22" fillId="51" borderId="0" xfId="0" applyFont="1" applyFill="1" applyBorder="1" applyAlignment="1">
      <alignment vertical="center" wrapText="1"/>
    </xf>
    <xf numFmtId="3" fontId="25" fillId="51" borderId="0" xfId="0" applyNumberFormat="1" applyFont="1" applyFill="1" applyBorder="1" applyAlignment="1">
      <alignment horizontal="right" vertical="center"/>
    </xf>
    <xf numFmtId="49" fontId="31" fillId="51" borderId="13" xfId="118" applyNumberFormat="1" applyFont="1" applyFill="1" applyBorder="1" applyAlignment="1">
      <alignment vertical="center"/>
      <protection/>
    </xf>
    <xf numFmtId="49" fontId="32" fillId="51" borderId="14" xfId="118" applyNumberFormat="1" applyFont="1" applyFill="1" applyBorder="1" applyAlignment="1">
      <alignment vertical="center"/>
      <protection/>
    </xf>
    <xf numFmtId="3" fontId="31" fillId="51" borderId="15" xfId="118" applyNumberFormat="1" applyFont="1" applyFill="1" applyBorder="1" applyAlignment="1">
      <alignment horizontal="center" vertical="center"/>
      <protection/>
    </xf>
    <xf numFmtId="0" fontId="29" fillId="51" borderId="0" xfId="133" applyFont="1" applyFill="1" applyBorder="1" applyAlignment="1">
      <alignment horizontal="left" vertical="center"/>
      <protection/>
    </xf>
    <xf numFmtId="0" fontId="29" fillId="51" borderId="0" xfId="133" applyFont="1" applyFill="1" applyBorder="1" applyAlignment="1">
      <alignment horizontal="right" vertical="center"/>
      <protection/>
    </xf>
    <xf numFmtId="0" fontId="23" fillId="56" borderId="0" xfId="118" applyFont="1" applyFill="1" applyAlignment="1">
      <alignment vertical="center"/>
      <protection/>
    </xf>
    <xf numFmtId="0" fontId="33" fillId="56" borderId="0" xfId="118" applyFont="1" applyFill="1" applyAlignment="1">
      <alignment horizontal="center" vertical="center"/>
      <protection/>
    </xf>
    <xf numFmtId="0" fontId="32" fillId="0" borderId="16" xfId="118" applyFont="1" applyFill="1" applyBorder="1" applyAlignment="1">
      <alignment vertical="center"/>
      <protection/>
    </xf>
    <xf numFmtId="4" fontId="32" fillId="0" borderId="16" xfId="118" applyNumberFormat="1" applyFont="1" applyFill="1" applyBorder="1" applyAlignment="1">
      <alignment horizontal="center" vertical="center"/>
      <protection/>
    </xf>
    <xf numFmtId="4" fontId="32" fillId="0" borderId="17" xfId="118" applyNumberFormat="1" applyFont="1" applyBorder="1" applyAlignment="1">
      <alignment horizontal="right" vertical="center"/>
      <protection/>
    </xf>
    <xf numFmtId="0" fontId="32" fillId="56" borderId="0" xfId="118" applyFont="1" applyFill="1" applyAlignment="1">
      <alignment vertical="center"/>
      <protection/>
    </xf>
    <xf numFmtId="0" fontId="32" fillId="0" borderId="18" xfId="118" applyFont="1" applyFill="1" applyBorder="1" applyAlignment="1">
      <alignment vertical="center"/>
      <protection/>
    </xf>
    <xf numFmtId="4" fontId="32" fillId="0" borderId="18" xfId="118" applyNumberFormat="1" applyFont="1" applyFill="1" applyBorder="1" applyAlignment="1">
      <alignment horizontal="center" vertical="center"/>
      <protection/>
    </xf>
    <xf numFmtId="4" fontId="32" fillId="0" borderId="19" xfId="118" applyNumberFormat="1" applyFont="1" applyBorder="1" applyAlignment="1">
      <alignment horizontal="right" vertical="center"/>
      <protection/>
    </xf>
    <xf numFmtId="0" fontId="32" fillId="0" borderId="18" xfId="118" applyFont="1" applyFill="1" applyBorder="1" applyAlignment="1">
      <alignment vertical="center" wrapText="1"/>
      <protection/>
    </xf>
    <xf numFmtId="0" fontId="29" fillId="56" borderId="0" xfId="118" applyFont="1" applyFill="1" applyAlignment="1">
      <alignment vertical="center"/>
      <protection/>
    </xf>
    <xf numFmtId="0" fontId="32" fillId="0" borderId="18" xfId="130" applyFont="1" applyBorder="1" applyAlignment="1">
      <alignment vertical="center" wrapText="1"/>
      <protection/>
    </xf>
    <xf numFmtId="0" fontId="32" fillId="0" borderId="18" xfId="0" applyFont="1" applyFill="1" applyBorder="1" applyAlignment="1">
      <alignment vertical="center"/>
    </xf>
    <xf numFmtId="180" fontId="32" fillId="0" borderId="18" xfId="118" applyNumberFormat="1" applyFont="1" applyBorder="1" applyAlignment="1">
      <alignment horizontal="center" vertical="center"/>
      <protection/>
    </xf>
    <xf numFmtId="0" fontId="32" fillId="0" borderId="20" xfId="0" applyFont="1" applyFill="1" applyBorder="1" applyAlignment="1">
      <alignment vertical="center" wrapText="1"/>
    </xf>
    <xf numFmtId="180" fontId="32" fillId="0" borderId="20" xfId="118" applyNumberFormat="1" applyFont="1" applyBorder="1" applyAlignment="1">
      <alignment horizontal="center" vertical="center"/>
      <protection/>
    </xf>
    <xf numFmtId="4" fontId="32" fillId="0" borderId="20" xfId="118" applyNumberFormat="1" applyFont="1" applyFill="1" applyBorder="1" applyAlignment="1">
      <alignment horizontal="center" vertical="center"/>
      <protection/>
    </xf>
    <xf numFmtId="4" fontId="32" fillId="0" borderId="21" xfId="118" applyNumberFormat="1" applyFont="1" applyBorder="1" applyAlignment="1">
      <alignment horizontal="right" vertical="center"/>
      <protection/>
    </xf>
    <xf numFmtId="0" fontId="32" fillId="0" borderId="16" xfId="0" applyFont="1" applyFill="1" applyBorder="1" applyAlignment="1">
      <alignment vertical="center" wrapText="1"/>
    </xf>
    <xf numFmtId="180" fontId="32" fillId="0" borderId="18" xfId="118" applyNumberFormat="1" applyFont="1" applyBorder="1" applyAlignment="1">
      <alignment horizontal="right" vertical="center"/>
      <protection/>
    </xf>
    <xf numFmtId="180" fontId="32" fillId="0" borderId="16" xfId="118" applyNumberFormat="1" applyFont="1" applyBorder="1" applyAlignment="1">
      <alignment horizontal="center" vertical="center"/>
      <protection/>
    </xf>
    <xf numFmtId="0" fontId="32" fillId="0" borderId="18" xfId="0" applyFont="1" applyFill="1" applyBorder="1" applyAlignment="1">
      <alignment vertical="center" wrapText="1"/>
    </xf>
    <xf numFmtId="0" fontId="32" fillId="51" borderId="18" xfId="130" applyFont="1" applyFill="1" applyBorder="1" applyAlignment="1">
      <alignment vertical="center" wrapText="1"/>
      <protection/>
    </xf>
    <xf numFmtId="49" fontId="32" fillId="0" borderId="22" xfId="0" applyNumberFormat="1" applyFont="1" applyFill="1" applyBorder="1" applyAlignment="1">
      <alignment vertical="center"/>
    </xf>
    <xf numFmtId="0" fontId="32" fillId="0" borderId="23" xfId="0" applyFont="1" applyFill="1" applyBorder="1" applyAlignment="1">
      <alignment vertical="center" wrapText="1"/>
    </xf>
    <xf numFmtId="180" fontId="32" fillId="0" borderId="23" xfId="118" applyNumberFormat="1" applyFont="1" applyBorder="1" applyAlignment="1">
      <alignment horizontal="center" vertical="center"/>
      <protection/>
    </xf>
    <xf numFmtId="4" fontId="32" fillId="0" borderId="23" xfId="118" applyNumberFormat="1" applyFont="1" applyFill="1" applyBorder="1" applyAlignment="1">
      <alignment horizontal="center" vertical="center"/>
      <protection/>
    </xf>
    <xf numFmtId="4" fontId="32" fillId="0" borderId="24" xfId="118" applyNumberFormat="1" applyFont="1" applyBorder="1" applyAlignment="1">
      <alignment horizontal="right" vertical="center"/>
      <protection/>
    </xf>
    <xf numFmtId="0" fontId="32" fillId="0" borderId="16" xfId="0" applyFont="1" applyFill="1" applyBorder="1" applyAlignment="1">
      <alignment vertical="center"/>
    </xf>
    <xf numFmtId="0" fontId="23" fillId="56" borderId="0" xfId="130" applyFont="1" applyFill="1" applyAlignment="1">
      <alignment vertical="center"/>
      <protection/>
    </xf>
    <xf numFmtId="4" fontId="32" fillId="51" borderId="18" xfId="130" applyNumberFormat="1" applyFont="1" applyFill="1" applyBorder="1" applyAlignment="1">
      <alignment horizontal="right" vertical="center"/>
      <protection/>
    </xf>
    <xf numFmtId="4" fontId="32" fillId="51" borderId="18" xfId="130" applyNumberFormat="1" applyFont="1" applyFill="1" applyBorder="1" applyAlignment="1">
      <alignment horizontal="right" vertical="center" wrapText="1"/>
      <protection/>
    </xf>
    <xf numFmtId="0" fontId="32" fillId="51" borderId="18" xfId="118" applyFont="1" applyFill="1" applyBorder="1" applyAlignment="1">
      <alignment horizontal="center" vertical="center"/>
      <protection/>
    </xf>
    <xf numFmtId="4" fontId="32" fillId="51" borderId="19" xfId="118" applyNumberFormat="1" applyFont="1" applyFill="1" applyBorder="1" applyAlignment="1">
      <alignment horizontal="right" vertical="center"/>
      <protection/>
    </xf>
    <xf numFmtId="4" fontId="32" fillId="51" borderId="18" xfId="118" applyNumberFormat="1" applyFont="1" applyFill="1" applyBorder="1" applyAlignment="1">
      <alignment horizontal="center" vertical="center"/>
      <protection/>
    </xf>
    <xf numFmtId="0" fontId="32" fillId="51" borderId="18" xfId="0" applyFont="1" applyFill="1" applyBorder="1" applyAlignment="1">
      <alignment vertical="center"/>
    </xf>
    <xf numFmtId="4" fontId="32" fillId="0" borderId="19" xfId="118" applyNumberFormat="1" applyFont="1" applyFill="1" applyBorder="1" applyAlignment="1">
      <alignment horizontal="right" vertical="center"/>
      <protection/>
    </xf>
    <xf numFmtId="180" fontId="32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vertical="center"/>
    </xf>
    <xf numFmtId="0" fontId="27" fillId="56" borderId="0" xfId="0" applyFont="1" applyFill="1" applyBorder="1" applyAlignment="1">
      <alignment vertical="center"/>
    </xf>
    <xf numFmtId="0" fontId="22" fillId="56" borderId="0" xfId="0" applyFont="1" applyFill="1" applyAlignment="1">
      <alignment horizontal="center" vertical="center"/>
    </xf>
    <xf numFmtId="0" fontId="22" fillId="56" borderId="0" xfId="0" applyFont="1" applyFill="1" applyAlignment="1">
      <alignment vertical="center"/>
    </xf>
    <xf numFmtId="0" fontId="22" fillId="56" borderId="0" xfId="0" applyFont="1" applyFill="1" applyAlignment="1">
      <alignment horizontal="right" vertical="center"/>
    </xf>
    <xf numFmtId="0" fontId="23" fillId="56" borderId="0" xfId="0" applyFont="1" applyFill="1" applyAlignment="1">
      <alignment horizontal="right" vertical="center"/>
    </xf>
    <xf numFmtId="0" fontId="66" fillId="57" borderId="25" xfId="133" applyFont="1" applyFill="1" applyBorder="1" applyAlignment="1">
      <alignment horizontal="center" vertical="center"/>
      <protection/>
    </xf>
    <xf numFmtId="0" fontId="66" fillId="57" borderId="26" xfId="133" applyFont="1" applyFill="1" applyBorder="1" applyAlignment="1">
      <alignment horizontal="center" vertical="center"/>
      <protection/>
    </xf>
    <xf numFmtId="3" fontId="66" fillId="57" borderId="26" xfId="133" applyNumberFormat="1" applyFont="1" applyFill="1" applyBorder="1" applyAlignment="1">
      <alignment horizontal="right" vertical="center" wrapText="1"/>
      <protection/>
    </xf>
    <xf numFmtId="3" fontId="66" fillId="57" borderId="26" xfId="133" applyNumberFormat="1" applyFont="1" applyFill="1" applyBorder="1" applyAlignment="1">
      <alignment horizontal="center" vertical="center" wrapText="1"/>
      <protection/>
    </xf>
    <xf numFmtId="3" fontId="66" fillId="57" borderId="27" xfId="133" applyNumberFormat="1" applyFont="1" applyFill="1" applyBorder="1" applyAlignment="1">
      <alignment horizontal="center" vertical="center" wrapText="1"/>
      <protection/>
    </xf>
    <xf numFmtId="0" fontId="66" fillId="57" borderId="28" xfId="134" applyFont="1" applyFill="1" applyBorder="1" applyAlignment="1">
      <alignment horizontal="center" vertical="center"/>
      <protection/>
    </xf>
    <xf numFmtId="0" fontId="66" fillId="57" borderId="29" xfId="134" applyFont="1" applyFill="1" applyBorder="1" applyAlignment="1">
      <alignment horizontal="center" vertical="center"/>
      <protection/>
    </xf>
    <xf numFmtId="4" fontId="66" fillId="57" borderId="29" xfId="118" applyNumberFormat="1" applyFont="1" applyFill="1" applyBorder="1" applyAlignment="1">
      <alignment horizontal="right" vertical="center"/>
      <protection/>
    </xf>
    <xf numFmtId="180" fontId="66" fillId="57" borderId="29" xfId="134" applyNumberFormat="1" applyFont="1" applyFill="1" applyBorder="1" applyAlignment="1">
      <alignment horizontal="center" vertical="center"/>
      <protection/>
    </xf>
    <xf numFmtId="4" fontId="66" fillId="57" borderId="29" xfId="118" applyNumberFormat="1" applyFont="1" applyFill="1" applyBorder="1" applyAlignment="1">
      <alignment horizontal="center" vertical="center"/>
      <protection/>
    </xf>
    <xf numFmtId="4" fontId="66" fillId="57" borderId="30" xfId="118" applyNumberFormat="1" applyFont="1" applyFill="1" applyBorder="1" applyAlignment="1">
      <alignment horizontal="center" vertical="center"/>
      <protection/>
    </xf>
    <xf numFmtId="180" fontId="32" fillId="0" borderId="18" xfId="131" applyNumberFormat="1" applyFont="1" applyFill="1" applyBorder="1" applyAlignment="1">
      <alignment horizontal="right" vertical="center" wrapText="1"/>
      <protection/>
    </xf>
    <xf numFmtId="180" fontId="32" fillId="0" borderId="16" xfId="131" applyNumberFormat="1" applyFont="1" applyFill="1" applyBorder="1" applyAlignment="1">
      <alignment horizontal="center" vertical="center" wrapText="1"/>
      <protection/>
    </xf>
    <xf numFmtId="180" fontId="32" fillId="0" borderId="18" xfId="131" applyNumberFormat="1" applyFont="1" applyFill="1" applyBorder="1" applyAlignment="1">
      <alignment horizontal="center" vertical="center" wrapText="1"/>
      <protection/>
    </xf>
    <xf numFmtId="180" fontId="32" fillId="0" borderId="20" xfId="131" applyNumberFormat="1" applyFont="1" applyFill="1" applyBorder="1" applyAlignment="1">
      <alignment horizontal="center" vertical="center" wrapText="1"/>
      <protection/>
    </xf>
    <xf numFmtId="180" fontId="32" fillId="51" borderId="18" xfId="131" applyNumberFormat="1" applyFont="1" applyFill="1" applyBorder="1" applyAlignment="1">
      <alignment horizontal="center" vertical="center" wrapText="1"/>
      <protection/>
    </xf>
    <xf numFmtId="180" fontId="32" fillId="0" borderId="23" xfId="131" applyNumberFormat="1" applyFont="1" applyFill="1" applyBorder="1" applyAlignment="1">
      <alignment horizontal="center" vertical="center" wrapText="1"/>
      <protection/>
    </xf>
    <xf numFmtId="0" fontId="66" fillId="57" borderId="13" xfId="134" applyFont="1" applyFill="1" applyBorder="1" applyAlignment="1">
      <alignment horizontal="center" vertical="center"/>
      <protection/>
    </xf>
    <xf numFmtId="0" fontId="66" fillId="57" borderId="31" xfId="134" applyFont="1" applyFill="1" applyBorder="1" applyAlignment="1">
      <alignment horizontal="center" vertical="center"/>
      <protection/>
    </xf>
    <xf numFmtId="0" fontId="66" fillId="57" borderId="32" xfId="134" applyFont="1" applyFill="1" applyBorder="1" applyAlignment="1">
      <alignment horizontal="center" vertical="center"/>
      <protection/>
    </xf>
    <xf numFmtId="4" fontId="66" fillId="57" borderId="32" xfId="118" applyNumberFormat="1" applyFont="1" applyFill="1" applyBorder="1" applyAlignment="1">
      <alignment horizontal="right" vertical="center"/>
      <protection/>
    </xf>
    <xf numFmtId="180" fontId="66" fillId="57" borderId="32" xfId="134" applyNumberFormat="1" applyFont="1" applyFill="1" applyBorder="1" applyAlignment="1">
      <alignment horizontal="center" vertical="center"/>
      <protection/>
    </xf>
    <xf numFmtId="4" fontId="66" fillId="57" borderId="32" xfId="118" applyNumberFormat="1" applyFont="1" applyFill="1" applyBorder="1" applyAlignment="1">
      <alignment horizontal="center" vertical="center"/>
      <protection/>
    </xf>
    <xf numFmtId="4" fontId="66" fillId="57" borderId="33" xfId="118" applyNumberFormat="1" applyFont="1" applyFill="1" applyBorder="1" applyAlignment="1">
      <alignment horizontal="center" vertical="center"/>
      <protection/>
    </xf>
    <xf numFmtId="49" fontId="66" fillId="57" borderId="34" xfId="118" applyNumberFormat="1" applyFont="1" applyFill="1" applyBorder="1" applyAlignment="1">
      <alignment horizontal="center" vertical="center" wrapText="1"/>
      <protection/>
    </xf>
    <xf numFmtId="0" fontId="66" fillId="57" borderId="35" xfId="118" applyFont="1" applyFill="1" applyBorder="1" applyAlignment="1">
      <alignment horizontal="center" vertical="center" wrapText="1"/>
      <protection/>
    </xf>
    <xf numFmtId="4" fontId="66" fillId="57" borderId="35" xfId="118" applyNumberFormat="1" applyFont="1" applyFill="1" applyBorder="1" applyAlignment="1">
      <alignment horizontal="right" vertical="center"/>
      <protection/>
    </xf>
    <xf numFmtId="180" fontId="66" fillId="57" borderId="35" xfId="118" applyNumberFormat="1" applyFont="1" applyFill="1" applyBorder="1" applyAlignment="1">
      <alignment horizontal="center" vertical="center"/>
      <protection/>
    </xf>
    <xf numFmtId="4" fontId="66" fillId="57" borderId="35" xfId="118" applyNumberFormat="1" applyFont="1" applyFill="1" applyBorder="1" applyAlignment="1">
      <alignment horizontal="center" vertical="center"/>
      <protection/>
    </xf>
    <xf numFmtId="4" fontId="66" fillId="57" borderId="36" xfId="118" applyNumberFormat="1" applyFont="1" applyFill="1" applyBorder="1" applyAlignment="1">
      <alignment horizontal="center" vertical="center"/>
      <protection/>
    </xf>
    <xf numFmtId="0" fontId="66" fillId="57" borderId="29" xfId="118" applyFont="1" applyFill="1" applyBorder="1" applyAlignment="1">
      <alignment horizontal="center" vertical="center" wrapText="1"/>
      <protection/>
    </xf>
    <xf numFmtId="180" fontId="66" fillId="57" borderId="29" xfId="118" applyNumberFormat="1" applyFont="1" applyFill="1" applyBorder="1" applyAlignment="1">
      <alignment horizontal="center" vertical="center"/>
      <protection/>
    </xf>
    <xf numFmtId="0" fontId="32" fillId="56" borderId="16" xfId="0" applyFont="1" applyFill="1" applyBorder="1" applyAlignment="1">
      <alignment vertical="center"/>
    </xf>
    <xf numFmtId="180" fontId="32" fillId="56" borderId="18" xfId="131" applyNumberFormat="1" applyFont="1" applyFill="1" applyBorder="1" applyAlignment="1">
      <alignment horizontal="right" vertical="center" wrapText="1"/>
      <protection/>
    </xf>
    <xf numFmtId="180" fontId="32" fillId="56" borderId="18" xfId="118" applyNumberFormat="1" applyFont="1" applyFill="1" applyBorder="1" applyAlignment="1">
      <alignment horizontal="right" vertical="center"/>
      <protection/>
    </xf>
    <xf numFmtId="180" fontId="32" fillId="56" borderId="16" xfId="118" applyNumberFormat="1" applyFont="1" applyFill="1" applyBorder="1" applyAlignment="1">
      <alignment horizontal="center" vertical="center"/>
      <protection/>
    </xf>
    <xf numFmtId="4" fontId="32" fillId="56" borderId="16" xfId="118" applyNumberFormat="1" applyFont="1" applyFill="1" applyBorder="1" applyAlignment="1">
      <alignment horizontal="center" vertical="center"/>
      <protection/>
    </xf>
    <xf numFmtId="4" fontId="32" fillId="56" borderId="17" xfId="118" applyNumberFormat="1" applyFont="1" applyFill="1" applyBorder="1" applyAlignment="1">
      <alignment horizontal="right" vertical="center"/>
      <protection/>
    </xf>
    <xf numFmtId="0" fontId="32" fillId="56" borderId="18" xfId="0" applyFont="1" applyFill="1" applyBorder="1" applyAlignment="1">
      <alignment vertical="center"/>
    </xf>
    <xf numFmtId="180" fontId="32" fillId="56" borderId="18" xfId="118" applyNumberFormat="1" applyFont="1" applyFill="1" applyBorder="1" applyAlignment="1">
      <alignment horizontal="center" vertical="center"/>
      <protection/>
    </xf>
    <xf numFmtId="4" fontId="32" fillId="56" borderId="18" xfId="118" applyNumberFormat="1" applyFont="1" applyFill="1" applyBorder="1" applyAlignment="1">
      <alignment horizontal="center" vertical="center"/>
      <protection/>
    </xf>
    <xf numFmtId="4" fontId="32" fillId="56" borderId="19" xfId="118" applyNumberFormat="1" applyFont="1" applyFill="1" applyBorder="1" applyAlignment="1">
      <alignment horizontal="right" vertical="center"/>
      <protection/>
    </xf>
    <xf numFmtId="180" fontId="32" fillId="56" borderId="18" xfId="131" applyNumberFormat="1" applyFont="1" applyFill="1" applyBorder="1" applyAlignment="1">
      <alignment horizontal="center" vertical="center" wrapText="1"/>
      <protection/>
    </xf>
    <xf numFmtId="0" fontId="32" fillId="56" borderId="18" xfId="0" applyFont="1" applyFill="1" applyBorder="1" applyAlignment="1">
      <alignment vertical="center" wrapText="1"/>
    </xf>
    <xf numFmtId="0" fontId="32" fillId="56" borderId="23" xfId="118" applyFont="1" applyFill="1" applyBorder="1" applyAlignment="1">
      <alignment vertical="center" wrapText="1"/>
      <protection/>
    </xf>
    <xf numFmtId="180" fontId="32" fillId="56" borderId="23" xfId="131" applyNumberFormat="1" applyFont="1" applyFill="1" applyBorder="1" applyAlignment="1">
      <alignment horizontal="center" vertical="center" wrapText="1"/>
      <protection/>
    </xf>
    <xf numFmtId="4" fontId="32" fillId="56" borderId="23" xfId="118" applyNumberFormat="1" applyFont="1" applyFill="1" applyBorder="1" applyAlignment="1">
      <alignment horizontal="center" vertical="center"/>
      <protection/>
    </xf>
    <xf numFmtId="4" fontId="32" fillId="56" borderId="24" xfId="118" applyNumberFormat="1" applyFont="1" applyFill="1" applyBorder="1" applyAlignment="1">
      <alignment horizontal="right" vertical="center"/>
      <protection/>
    </xf>
    <xf numFmtId="0" fontId="32" fillId="0" borderId="37" xfId="0" applyFont="1" applyFill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213" fontId="28" fillId="51" borderId="0" xfId="132" applyNumberFormat="1" applyFont="1" applyFill="1" applyAlignment="1">
      <alignment horizontal="left" vertical="center" wrapText="1"/>
      <protection/>
    </xf>
    <xf numFmtId="0" fontId="28" fillId="0" borderId="0" xfId="0" applyFont="1" applyAlignment="1">
      <alignment vertical="center" wrapText="1"/>
    </xf>
    <xf numFmtId="0" fontId="26" fillId="51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3" fillId="56" borderId="13" xfId="0" applyFont="1" applyFill="1" applyBorder="1" applyAlignment="1">
      <alignment horizontal="left" vertical="center"/>
    </xf>
    <xf numFmtId="0" fontId="33" fillId="56" borderId="14" xfId="0" applyFont="1" applyFill="1" applyBorder="1" applyAlignment="1">
      <alignment horizontal="left" vertical="center"/>
    </xf>
    <xf numFmtId="0" fontId="33" fillId="56" borderId="42" xfId="0" applyFont="1" applyFill="1" applyBorder="1" applyAlignment="1">
      <alignment horizontal="left" vertical="center"/>
    </xf>
    <xf numFmtId="0" fontId="33" fillId="0" borderId="13" xfId="130" applyFont="1" applyBorder="1" applyAlignment="1">
      <alignment horizontal="left" vertical="center"/>
      <protection/>
    </xf>
    <xf numFmtId="0" fontId="33" fillId="0" borderId="14" xfId="130" applyFont="1" applyBorder="1" applyAlignment="1">
      <alignment horizontal="left" vertical="center"/>
      <protection/>
    </xf>
    <xf numFmtId="0" fontId="33" fillId="0" borderId="42" xfId="130" applyFont="1" applyBorder="1" applyAlignment="1">
      <alignment horizontal="left" vertical="center"/>
      <protection/>
    </xf>
    <xf numFmtId="0" fontId="32" fillId="0" borderId="38" xfId="0" applyFont="1" applyFill="1" applyBorder="1" applyAlignment="1">
      <alignment horizontal="left" vertical="center" wrapText="1"/>
    </xf>
    <xf numFmtId="2" fontId="21" fillId="51" borderId="0" xfId="0" applyNumberFormat="1" applyFont="1" applyFill="1" applyAlignment="1">
      <alignment horizontal="left" vertical="center"/>
    </xf>
    <xf numFmtId="2" fontId="24" fillId="51" borderId="0" xfId="0" applyNumberFormat="1" applyFont="1" applyFill="1" applyAlignment="1">
      <alignment horizontal="left" vertical="center"/>
    </xf>
    <xf numFmtId="2" fontId="22" fillId="0" borderId="0" xfId="0" applyNumberFormat="1" applyFont="1" applyFill="1" applyAlignment="1">
      <alignment horizontal="center" vertical="center"/>
    </xf>
    <xf numFmtId="2" fontId="29" fillId="51" borderId="0" xfId="133" applyNumberFormat="1" applyFont="1" applyFill="1" applyAlignment="1">
      <alignment horizontal="left" vertical="center"/>
      <protection/>
    </xf>
    <xf numFmtId="2" fontId="22" fillId="51" borderId="0" xfId="0" applyNumberFormat="1" applyFont="1" applyFill="1" applyBorder="1" applyAlignment="1">
      <alignment horizontal="center" vertical="center" wrapText="1"/>
    </xf>
    <xf numFmtId="2" fontId="29" fillId="51" borderId="0" xfId="133" applyNumberFormat="1" applyFont="1" applyFill="1" applyBorder="1" applyAlignment="1">
      <alignment horizontal="left" vertical="center"/>
      <protection/>
    </xf>
    <xf numFmtId="2" fontId="66" fillId="57" borderId="25" xfId="133" applyNumberFormat="1" applyFont="1" applyFill="1" applyBorder="1" applyAlignment="1">
      <alignment horizontal="center" vertical="center"/>
      <protection/>
    </xf>
    <xf numFmtId="2" fontId="22" fillId="56" borderId="0" xfId="0" applyNumberFormat="1" applyFont="1" applyFill="1" applyAlignment="1">
      <alignment horizontal="center" vertical="center"/>
    </xf>
    <xf numFmtId="49" fontId="32" fillId="0" borderId="43" xfId="118" applyNumberFormat="1" applyFont="1" applyFill="1" applyBorder="1" applyAlignment="1">
      <alignment vertical="center"/>
      <protection/>
    </xf>
    <xf numFmtId="49" fontId="32" fillId="0" borderId="44" xfId="118" applyNumberFormat="1" applyFont="1" applyFill="1" applyBorder="1" applyAlignment="1">
      <alignment vertical="center"/>
      <protection/>
    </xf>
    <xf numFmtId="49" fontId="32" fillId="0" borderId="44" xfId="118" applyNumberFormat="1" applyFont="1" applyFill="1" applyBorder="1" applyAlignment="1">
      <alignment horizontal="left" vertical="center"/>
      <protection/>
    </xf>
    <xf numFmtId="49" fontId="32" fillId="0" borderId="44" xfId="130" applyNumberFormat="1" applyFont="1" applyFill="1" applyBorder="1" applyAlignment="1">
      <alignment horizontal="left" vertical="center" wrapText="1"/>
      <protection/>
    </xf>
    <xf numFmtId="49" fontId="32" fillId="0" borderId="44" xfId="0" applyNumberFormat="1" applyFont="1" applyFill="1" applyBorder="1" applyAlignment="1">
      <alignment horizontal="left" vertical="center"/>
    </xf>
    <xf numFmtId="49" fontId="32" fillId="0" borderId="44" xfId="0" applyNumberFormat="1" applyFont="1" applyFill="1" applyBorder="1" applyAlignment="1">
      <alignment vertical="center"/>
    </xf>
    <xf numFmtId="49" fontId="32" fillId="0" borderId="45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horizontal="left" vertical="center" wrapText="1"/>
    </xf>
    <xf numFmtId="49" fontId="32" fillId="0" borderId="44" xfId="0" applyNumberFormat="1" applyFont="1" applyFill="1" applyBorder="1" applyAlignment="1">
      <alignment horizontal="left" vertical="center" wrapText="1"/>
    </xf>
    <xf numFmtId="49" fontId="32" fillId="0" borderId="46" xfId="0" applyNumberFormat="1" applyFont="1" applyFill="1" applyBorder="1" applyAlignment="1">
      <alignment vertical="center"/>
    </xf>
    <xf numFmtId="49" fontId="32" fillId="0" borderId="43" xfId="0" applyNumberFormat="1" applyFont="1" applyFill="1" applyBorder="1" applyAlignment="1">
      <alignment vertical="center"/>
    </xf>
    <xf numFmtId="49" fontId="32" fillId="0" borderId="45" xfId="0" applyNumberFormat="1" applyFont="1" applyFill="1" applyBorder="1" applyAlignment="1">
      <alignment vertical="center"/>
    </xf>
    <xf numFmtId="49" fontId="32" fillId="51" borderId="44" xfId="130" applyNumberFormat="1" applyFont="1" applyFill="1" applyBorder="1" applyAlignment="1">
      <alignment horizontal="left" vertical="center" wrapText="1"/>
      <protection/>
    </xf>
    <xf numFmtId="49" fontId="32" fillId="51" borderId="44" xfId="0" applyNumberFormat="1" applyFont="1" applyFill="1" applyBorder="1" applyAlignment="1">
      <alignment vertical="center"/>
    </xf>
    <xf numFmtId="49" fontId="32" fillId="56" borderId="44" xfId="0" applyNumberFormat="1" applyFont="1" applyFill="1" applyBorder="1" applyAlignment="1">
      <alignment vertical="center"/>
    </xf>
    <xf numFmtId="49" fontId="32" fillId="56" borderId="46" xfId="0" applyNumberFormat="1" applyFont="1" applyFill="1" applyBorder="1" applyAlignment="1">
      <alignment horizontal="left" vertical="center" wrapText="1"/>
    </xf>
    <xf numFmtId="49" fontId="32" fillId="56" borderId="43" xfId="0" applyNumberFormat="1" applyFont="1" applyFill="1" applyBorder="1" applyAlignment="1">
      <alignment vertical="center"/>
    </xf>
    <xf numFmtId="49" fontId="66" fillId="57" borderId="13" xfId="118" applyNumberFormat="1" applyFont="1" applyFill="1" applyBorder="1" applyAlignment="1">
      <alignment horizontal="center" vertical="center" wrapText="1"/>
      <protection/>
    </xf>
    <xf numFmtId="2" fontId="66" fillId="57" borderId="47" xfId="134" applyNumberFormat="1" applyFont="1" applyFill="1" applyBorder="1" applyAlignment="1">
      <alignment horizontal="center" vertical="center"/>
      <protection/>
    </xf>
    <xf numFmtId="2" fontId="32" fillId="0" borderId="48" xfId="118" applyNumberFormat="1" applyFont="1" applyFill="1" applyBorder="1" applyAlignment="1">
      <alignment vertical="center"/>
      <protection/>
    </xf>
    <xf numFmtId="2" fontId="32" fillId="0" borderId="18" xfId="118" applyNumberFormat="1" applyFont="1" applyFill="1" applyBorder="1" applyAlignment="1">
      <alignment vertical="center"/>
      <protection/>
    </xf>
    <xf numFmtId="2" fontId="32" fillId="0" borderId="18" xfId="118" applyNumberFormat="1" applyFont="1" applyFill="1" applyBorder="1" applyAlignment="1">
      <alignment horizontal="left" vertical="center"/>
      <protection/>
    </xf>
  </cellXfs>
  <cellStyles count="122">
    <cellStyle name="Normal" xfId="0"/>
    <cellStyle name="/1000" xfId="15"/>
    <cellStyle name="_40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dence" xfId="42"/>
    <cellStyle name="Calculation" xfId="43"/>
    <cellStyle name="Check Cell" xfId="44"/>
    <cellStyle name="Comma" xfId="45"/>
    <cellStyle name="Comma [0]" xfId="46"/>
    <cellStyle name="Contrôle" xfId="47"/>
    <cellStyle name="Currency" xfId="48"/>
    <cellStyle name="Currency [0]" xfId="49"/>
    <cellStyle name="Euro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tem_Current_Highlight" xfId="60"/>
    <cellStyle name="Ligne détail" xfId="61"/>
    <cellStyle name="Linked Cell" xfId="62"/>
    <cellStyle name="Migliaia (0)_PMP  DUCATO X250" xfId="63"/>
    <cellStyle name="Neutral" xfId="64"/>
    <cellStyle name="Normal 2" xfId="65"/>
    <cellStyle name="Normal 3" xfId="66"/>
    <cellStyle name="Normal 4" xfId="67"/>
    <cellStyle name="Normal 5" xfId="68"/>
    <cellStyle name="Normale_DpNet" xfId="69"/>
    <cellStyle name="Note" xfId="70"/>
    <cellStyle name="Option_Contents" xfId="71"/>
    <cellStyle name="Output" xfId="72"/>
    <cellStyle name="Percent" xfId="73"/>
    <cellStyle name="Percent 2" xfId="74"/>
    <cellStyle name="Pourcentage [2]" xfId="75"/>
    <cellStyle name="Preliminary_Data" xfId="76"/>
    <cellStyle name="Prices_Data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tyle 1" xfId="116"/>
    <cellStyle name="Style 1 2" xfId="117"/>
    <cellStyle name="Style 2" xfId="118"/>
    <cellStyle name="Title" xfId="119"/>
    <cellStyle name="Titre colonnes" xfId="120"/>
    <cellStyle name="Titre lignes" xfId="121"/>
    <cellStyle name="Total" xfId="122"/>
    <cellStyle name="Valuta (0)_PMP  DUCATO X250" xfId="123"/>
    <cellStyle name="Vehicle_Benchmark" xfId="124"/>
    <cellStyle name="Version_Header" xfId="125"/>
    <cellStyle name="Volume" xfId="126"/>
    <cellStyle name="Volumes_Data" xfId="127"/>
    <cellStyle name="Warning Text" xfId="128"/>
    <cellStyle name="Обычный 2" xfId="129"/>
    <cellStyle name="Обычный_Gamme Giga - 308_5p -15.02.08" xfId="130"/>
    <cellStyle name="Обычный_Partner B9 VP" xfId="131"/>
    <cellStyle name="Обычный_Pricelist 23May08" xfId="132"/>
    <cellStyle name="Обычный_Лист1" xfId="133"/>
    <cellStyle name="Обычный_Лист1 2" xfId="134"/>
    <cellStyle name="Стиль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104775</xdr:rowOff>
    </xdr:from>
    <xdr:to>
      <xdr:col>1</xdr:col>
      <xdr:colOff>1057275</xdr:colOff>
      <xdr:row>7</xdr:row>
      <xdr:rowOff>314325</xdr:rowOff>
    </xdr:to>
    <xdr:pic>
      <xdr:nvPicPr>
        <xdr:cNvPr id="1" name="Picture 3" descr="uyyu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438275"/>
          <a:ext cx="27622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238125</xdr:rowOff>
    </xdr:from>
    <xdr:to>
      <xdr:col>7</xdr:col>
      <xdr:colOff>1228725</xdr:colOff>
      <xdr:row>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11225" y="238125"/>
          <a:ext cx="22955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65" zoomScaleNormal="65" zoomScaleSheetLayoutView="75" zoomScalePageLayoutView="0" workbookViewId="0" topLeftCell="A1">
      <selection activeCell="B1" sqref="B1:B16384"/>
    </sheetView>
  </sheetViews>
  <sheetFormatPr defaultColWidth="11.421875" defaultRowHeight="30.75" customHeight="1"/>
  <cols>
    <col min="1" max="1" width="28.57421875" style="65" customWidth="1"/>
    <col min="2" max="2" width="28.57421875" style="141" customWidth="1"/>
    <col min="3" max="3" width="78.8515625" style="66" customWidth="1"/>
    <col min="4" max="4" width="21.57421875" style="67" customWidth="1"/>
    <col min="5" max="5" width="18.8515625" style="68" customWidth="1"/>
    <col min="6" max="6" width="24.140625" style="6" customWidth="1"/>
    <col min="7" max="7" width="19.57421875" style="6" customWidth="1"/>
    <col min="8" max="8" width="21.57421875" style="6" customWidth="1"/>
    <col min="9" max="16384" width="11.421875" style="6" customWidth="1"/>
  </cols>
  <sheetData>
    <row r="1" spans="1:8" ht="43.5" customHeight="1">
      <c r="A1" s="1" t="s">
        <v>92</v>
      </c>
      <c r="B1" s="134"/>
      <c r="C1" s="2"/>
      <c r="D1" s="3"/>
      <c r="E1" s="4"/>
      <c r="F1" s="5"/>
      <c r="G1" s="5"/>
      <c r="H1" s="5"/>
    </row>
    <row r="2" spans="1:8" ht="30.75" customHeight="1">
      <c r="A2" s="7" t="s">
        <v>93</v>
      </c>
      <c r="B2" s="135"/>
      <c r="C2" s="8"/>
      <c r="D2" s="9"/>
      <c r="E2" s="4"/>
      <c r="F2" s="5"/>
      <c r="G2" s="5"/>
      <c r="H2" s="5"/>
    </row>
    <row r="3" spans="1:8" ht="30.75" customHeight="1">
      <c r="A3" s="125" t="s">
        <v>180</v>
      </c>
      <c r="B3" s="125"/>
      <c r="C3" s="126"/>
      <c r="D3" s="126"/>
      <c r="E3" s="126"/>
      <c r="F3" s="126"/>
      <c r="G3" s="5"/>
      <c r="H3" s="5"/>
    </row>
    <row r="4" spans="1:8" ht="30.75" customHeight="1">
      <c r="A4" s="10"/>
      <c r="B4" s="136"/>
      <c r="C4" s="11"/>
      <c r="D4" s="12"/>
      <c r="E4" s="12"/>
      <c r="F4" s="11"/>
      <c r="G4" s="5"/>
      <c r="H4" s="5"/>
    </row>
    <row r="5" spans="1:8" ht="30.75" customHeight="1">
      <c r="A5" s="123"/>
      <c r="B5" s="123"/>
      <c r="C5" s="124"/>
      <c r="D5" s="124"/>
      <c r="E5" s="124"/>
      <c r="F5" s="124"/>
      <c r="G5" s="5"/>
      <c r="H5" s="5"/>
    </row>
    <row r="6" spans="1:7" ht="36.75" customHeight="1" thickBot="1">
      <c r="A6" s="13"/>
      <c r="B6" s="137"/>
      <c r="C6" s="2"/>
      <c r="D6" s="12"/>
      <c r="E6" s="14" t="s">
        <v>76</v>
      </c>
      <c r="F6" s="15">
        <v>1.18</v>
      </c>
      <c r="G6" s="5"/>
    </row>
    <row r="7" spans="1:8" ht="30.75" customHeight="1" thickBot="1">
      <c r="A7" s="16"/>
      <c r="B7" s="138"/>
      <c r="C7" s="17"/>
      <c r="D7" s="18"/>
      <c r="E7" s="4"/>
      <c r="F7" s="19" t="s">
        <v>101</v>
      </c>
      <c r="G7" s="20"/>
      <c r="H7" s="21">
        <v>0</v>
      </c>
    </row>
    <row r="8" spans="1:8" s="24" customFormat="1" ht="39.75" customHeight="1" thickBot="1">
      <c r="A8" s="22"/>
      <c r="B8" s="139"/>
      <c r="C8" s="23"/>
      <c r="D8" s="12"/>
      <c r="E8" s="12"/>
      <c r="F8" s="11"/>
      <c r="G8" s="11"/>
      <c r="H8" s="11"/>
    </row>
    <row r="9" spans="1:8" s="24" customFormat="1" ht="68.25" customHeight="1" thickBot="1">
      <c r="A9" s="69" t="s">
        <v>77</v>
      </c>
      <c r="B9" s="140" t="s">
        <v>181</v>
      </c>
      <c r="C9" s="70" t="s">
        <v>97</v>
      </c>
      <c r="D9" s="71" t="s">
        <v>2</v>
      </c>
      <c r="E9" s="71" t="s">
        <v>3</v>
      </c>
      <c r="F9" s="72" t="s">
        <v>4</v>
      </c>
      <c r="G9" s="72" t="s">
        <v>5</v>
      </c>
      <c r="H9" s="73" t="s">
        <v>78</v>
      </c>
    </row>
    <row r="10" spans="1:8" s="25" customFormat="1" ht="21.75" thickBot="1">
      <c r="A10" s="74"/>
      <c r="B10" s="160"/>
      <c r="C10" s="75" t="s">
        <v>1</v>
      </c>
      <c r="D10" s="76"/>
      <c r="E10" s="76"/>
      <c r="F10" s="77"/>
      <c r="G10" s="78"/>
      <c r="H10" s="79"/>
    </row>
    <row r="11" spans="1:8" s="29" customFormat="1" ht="18.75" customHeight="1">
      <c r="A11" s="142" t="s">
        <v>6</v>
      </c>
      <c r="B11" s="162" t="s">
        <v>182</v>
      </c>
      <c r="C11" s="26" t="s">
        <v>99</v>
      </c>
      <c r="D11" s="80">
        <v>9771.6</v>
      </c>
      <c r="E11" s="80">
        <v>9771.6</v>
      </c>
      <c r="F11" s="81">
        <v>1.3</v>
      </c>
      <c r="G11" s="27">
        <f>F11*H7</f>
        <v>0</v>
      </c>
      <c r="H11" s="28">
        <f>G11+D11</f>
        <v>9771.6</v>
      </c>
    </row>
    <row r="12" spans="1:8" s="29" customFormat="1" ht="18.75" customHeight="1">
      <c r="A12" s="143" t="s">
        <v>7</v>
      </c>
      <c r="B12" s="162" t="s">
        <v>183</v>
      </c>
      <c r="C12" s="30" t="s">
        <v>100</v>
      </c>
      <c r="D12" s="80">
        <v>9823.94</v>
      </c>
      <c r="E12" s="80">
        <v>9823.94</v>
      </c>
      <c r="F12" s="82">
        <v>2.3</v>
      </c>
      <c r="G12" s="31">
        <f>F12*$H$7</f>
        <v>0</v>
      </c>
      <c r="H12" s="32">
        <f aca="true" t="shared" si="0" ref="H12:H19">G12+D12</f>
        <v>9823.94</v>
      </c>
    </row>
    <row r="13" spans="1:8" s="34" customFormat="1" ht="18.75" customHeight="1">
      <c r="A13" s="144" t="s">
        <v>8</v>
      </c>
      <c r="B13" s="163" t="s">
        <v>8</v>
      </c>
      <c r="C13" s="33" t="s">
        <v>102</v>
      </c>
      <c r="D13" s="80">
        <v>4160.679999999999</v>
      </c>
      <c r="E13" s="80">
        <v>4160.679999999999</v>
      </c>
      <c r="F13" s="82">
        <v>1.5</v>
      </c>
      <c r="G13" s="31">
        <f>F13*$H$7</f>
        <v>0</v>
      </c>
      <c r="H13" s="32">
        <f t="shared" si="0"/>
        <v>4160.679999999999</v>
      </c>
    </row>
    <row r="14" spans="1:8" s="34" customFormat="1" ht="18.75" customHeight="1">
      <c r="A14" s="145" t="s">
        <v>156</v>
      </c>
      <c r="B14" s="163" t="s">
        <v>156</v>
      </c>
      <c r="C14" s="35" t="s">
        <v>157</v>
      </c>
      <c r="D14" s="80">
        <v>4550.08</v>
      </c>
      <c r="E14" s="80">
        <v>4550.08</v>
      </c>
      <c r="F14" s="82">
        <v>3.5</v>
      </c>
      <c r="G14" s="31">
        <f>F14*$H$7</f>
        <v>0</v>
      </c>
      <c r="H14" s="32">
        <f t="shared" si="0"/>
        <v>4550.08</v>
      </c>
    </row>
    <row r="15" spans="1:8" s="29" customFormat="1" ht="18.75" customHeight="1">
      <c r="A15" s="146" t="s">
        <v>13</v>
      </c>
      <c r="B15" s="162" t="s">
        <v>184</v>
      </c>
      <c r="C15" s="36" t="s">
        <v>39</v>
      </c>
      <c r="D15" s="80">
        <v>21418.13</v>
      </c>
      <c r="E15" s="80">
        <v>21418.13</v>
      </c>
      <c r="F15" s="37">
        <v>0.5</v>
      </c>
      <c r="G15" s="31">
        <f>F15*$H$7</f>
        <v>0</v>
      </c>
      <c r="H15" s="32">
        <f t="shared" si="0"/>
        <v>21418.13</v>
      </c>
    </row>
    <row r="16" spans="1:8" s="29" customFormat="1" ht="18.75" customHeight="1">
      <c r="A16" s="146" t="s">
        <v>12</v>
      </c>
      <c r="B16" s="162" t="s">
        <v>185</v>
      </c>
      <c r="C16" s="36" t="s">
        <v>40</v>
      </c>
      <c r="D16" s="80">
        <v>8968.51</v>
      </c>
      <c r="E16" s="80">
        <v>8968.51</v>
      </c>
      <c r="F16" s="37"/>
      <c r="G16" s="31"/>
      <c r="H16" s="32">
        <f t="shared" si="0"/>
        <v>8968.51</v>
      </c>
    </row>
    <row r="17" spans="1:8" s="29" customFormat="1" ht="18.75" customHeight="1">
      <c r="A17" s="146" t="s">
        <v>9</v>
      </c>
      <c r="B17" s="162" t="s">
        <v>186</v>
      </c>
      <c r="C17" s="36" t="s">
        <v>103</v>
      </c>
      <c r="D17" s="80">
        <v>539.93</v>
      </c>
      <c r="E17" s="80" t="s">
        <v>155</v>
      </c>
      <c r="F17" s="37"/>
      <c r="G17" s="31"/>
      <c r="H17" s="32">
        <f t="shared" si="0"/>
        <v>539.93</v>
      </c>
    </row>
    <row r="18" spans="1:8" s="29" customFormat="1" ht="18.75" customHeight="1">
      <c r="A18" s="147" t="s">
        <v>10</v>
      </c>
      <c r="B18" s="162" t="s">
        <v>187</v>
      </c>
      <c r="C18" s="36" t="s">
        <v>11</v>
      </c>
      <c r="D18" s="80">
        <v>5289.62</v>
      </c>
      <c r="E18" s="80" t="s">
        <v>155</v>
      </c>
      <c r="F18" s="37"/>
      <c r="G18" s="31"/>
      <c r="H18" s="32">
        <f t="shared" si="0"/>
        <v>5289.62</v>
      </c>
    </row>
    <row r="19" spans="1:8" s="29" customFormat="1" ht="18.75" customHeight="1" thickBot="1">
      <c r="A19" s="148" t="s">
        <v>41</v>
      </c>
      <c r="B19" s="162" t="s">
        <v>188</v>
      </c>
      <c r="C19" s="38" t="s">
        <v>83</v>
      </c>
      <c r="D19" s="80">
        <v>2198.98</v>
      </c>
      <c r="E19" s="80">
        <v>2198.98</v>
      </c>
      <c r="F19" s="39">
        <v>0.5</v>
      </c>
      <c r="G19" s="40">
        <f>F19*$H$7</f>
        <v>0</v>
      </c>
      <c r="H19" s="41">
        <f t="shared" si="0"/>
        <v>2198.98</v>
      </c>
    </row>
    <row r="20" spans="1:8" s="29" customFormat="1" ht="18.75" customHeight="1" thickBot="1">
      <c r="A20" s="86" t="s">
        <v>155</v>
      </c>
      <c r="B20" s="86" t="s">
        <v>155</v>
      </c>
      <c r="C20" s="75" t="s">
        <v>14</v>
      </c>
      <c r="D20" s="76" t="s">
        <v>155</v>
      </c>
      <c r="E20" s="76" t="s">
        <v>155</v>
      </c>
      <c r="F20" s="77"/>
      <c r="G20" s="78"/>
      <c r="H20" s="79"/>
    </row>
    <row r="21" spans="1:8" s="29" customFormat="1" ht="18.75" customHeight="1">
      <c r="A21" s="149" t="s">
        <v>42</v>
      </c>
      <c r="B21" s="163" t="s">
        <v>42</v>
      </c>
      <c r="C21" s="42" t="s">
        <v>15</v>
      </c>
      <c r="D21" s="43" t="s">
        <v>155</v>
      </c>
      <c r="E21" s="80">
        <v>3896.01</v>
      </c>
      <c r="F21" s="44"/>
      <c r="G21" s="27"/>
      <c r="H21" s="28">
        <f>E21+G21</f>
        <v>3896.01</v>
      </c>
    </row>
    <row r="22" spans="1:8" s="29" customFormat="1" ht="18.75" customHeight="1">
      <c r="A22" s="150" t="s">
        <v>43</v>
      </c>
      <c r="B22" s="163" t="s">
        <v>43</v>
      </c>
      <c r="C22" s="45" t="s">
        <v>15</v>
      </c>
      <c r="D22" s="80">
        <v>2324.03</v>
      </c>
      <c r="E22" s="43" t="s">
        <v>155</v>
      </c>
      <c r="F22" s="37"/>
      <c r="G22" s="31"/>
      <c r="H22" s="32">
        <f>D22+G22</f>
        <v>2324.03</v>
      </c>
    </row>
    <row r="23" spans="1:8" s="25" customFormat="1" ht="18.75" customHeight="1">
      <c r="A23" s="150" t="s">
        <v>116</v>
      </c>
      <c r="B23" s="163" t="s">
        <v>116</v>
      </c>
      <c r="C23" s="45" t="s">
        <v>117</v>
      </c>
      <c r="D23" s="43" t="s">
        <v>155</v>
      </c>
      <c r="E23" s="80">
        <v>4597.28</v>
      </c>
      <c r="F23" s="37"/>
      <c r="G23" s="31"/>
      <c r="H23" s="32">
        <f>E23+G23</f>
        <v>4597.28</v>
      </c>
    </row>
    <row r="24" spans="1:8" s="29" customFormat="1" ht="18.75" customHeight="1">
      <c r="A24" s="150" t="s">
        <v>159</v>
      </c>
      <c r="B24" s="162" t="s">
        <v>189</v>
      </c>
      <c r="C24" s="45" t="s">
        <v>45</v>
      </c>
      <c r="D24" s="80">
        <v>2552.73</v>
      </c>
      <c r="E24" s="43" t="s">
        <v>155</v>
      </c>
      <c r="F24" s="82"/>
      <c r="G24" s="31"/>
      <c r="H24" s="32">
        <f aca="true" t="shared" si="1" ref="H24:H37">D24+G24</f>
        <v>2552.73</v>
      </c>
    </row>
    <row r="25" spans="1:8" s="29" customFormat="1" ht="18.75" customHeight="1">
      <c r="A25" s="150" t="s">
        <v>44</v>
      </c>
      <c r="B25" s="162" t="s">
        <v>190</v>
      </c>
      <c r="C25" s="45" t="s">
        <v>45</v>
      </c>
      <c r="D25" s="80">
        <v>2742.93</v>
      </c>
      <c r="E25" s="43" t="s">
        <v>155</v>
      </c>
      <c r="F25" s="82"/>
      <c r="G25" s="31"/>
      <c r="H25" s="32">
        <f t="shared" si="1"/>
        <v>2742.93</v>
      </c>
    </row>
    <row r="26" spans="1:8" s="29" customFormat="1" ht="18.75" customHeight="1">
      <c r="A26" s="150" t="s">
        <v>80</v>
      </c>
      <c r="B26" s="162" t="s">
        <v>191</v>
      </c>
      <c r="C26" s="45" t="s">
        <v>79</v>
      </c>
      <c r="D26" s="80">
        <v>2811.37</v>
      </c>
      <c r="E26" s="80">
        <v>2811.37</v>
      </c>
      <c r="F26" s="82">
        <v>1.5</v>
      </c>
      <c r="G26" s="31">
        <f>F26*H7</f>
        <v>0</v>
      </c>
      <c r="H26" s="32">
        <f t="shared" si="1"/>
        <v>2811.37</v>
      </c>
    </row>
    <row r="27" spans="1:8" s="29" customFormat="1" ht="18.75" customHeight="1">
      <c r="A27" s="147" t="s">
        <v>46</v>
      </c>
      <c r="B27" s="162" t="s">
        <v>192</v>
      </c>
      <c r="C27" s="45" t="s">
        <v>47</v>
      </c>
      <c r="D27" s="80">
        <v>11469.91</v>
      </c>
      <c r="E27" s="80">
        <v>11469.91</v>
      </c>
      <c r="F27" s="82">
        <v>1.1</v>
      </c>
      <c r="G27" s="31">
        <f>F27*H7</f>
        <v>0</v>
      </c>
      <c r="H27" s="32">
        <f t="shared" si="1"/>
        <v>11469.91</v>
      </c>
    </row>
    <row r="28" spans="1:8" s="29" customFormat="1" ht="18.75" customHeight="1">
      <c r="A28" s="150" t="s">
        <v>48</v>
      </c>
      <c r="B28" s="162" t="s">
        <v>193</v>
      </c>
      <c r="C28" s="45" t="s">
        <v>49</v>
      </c>
      <c r="D28" s="80">
        <v>4556.96</v>
      </c>
      <c r="E28" s="80">
        <v>4556.96</v>
      </c>
      <c r="F28" s="82"/>
      <c r="G28" s="31"/>
      <c r="H28" s="32">
        <f t="shared" si="1"/>
        <v>4556.96</v>
      </c>
    </row>
    <row r="29" spans="1:8" s="29" customFormat="1" ht="18.75" customHeight="1">
      <c r="A29" s="150" t="s">
        <v>17</v>
      </c>
      <c r="B29" s="162" t="s">
        <v>194</v>
      </c>
      <c r="C29" s="46" t="s">
        <v>104</v>
      </c>
      <c r="D29" s="80">
        <v>5700.23</v>
      </c>
      <c r="E29" s="80">
        <v>5700.23</v>
      </c>
      <c r="F29" s="82"/>
      <c r="G29" s="31"/>
      <c r="H29" s="32">
        <f t="shared" si="1"/>
        <v>5700.23</v>
      </c>
    </row>
    <row r="30" spans="1:8" s="29" customFormat="1" ht="18.75" customHeight="1">
      <c r="A30" s="147" t="s">
        <v>16</v>
      </c>
      <c r="B30" s="162" t="s">
        <v>195</v>
      </c>
      <c r="C30" s="46" t="s">
        <v>105</v>
      </c>
      <c r="D30" s="80">
        <v>6939.6</v>
      </c>
      <c r="E30" s="80">
        <v>6939.6</v>
      </c>
      <c r="F30" s="82"/>
      <c r="G30" s="31"/>
      <c r="H30" s="32">
        <f t="shared" si="1"/>
        <v>6939.6</v>
      </c>
    </row>
    <row r="31" spans="1:8" s="29" customFormat="1" ht="18.75" customHeight="1">
      <c r="A31" s="147" t="s">
        <v>160</v>
      </c>
      <c r="B31" s="163" t="s">
        <v>160</v>
      </c>
      <c r="C31" s="45" t="s">
        <v>106</v>
      </c>
      <c r="D31" s="80">
        <v>3243.11</v>
      </c>
      <c r="E31" s="80">
        <v>3243.11</v>
      </c>
      <c r="F31" s="82"/>
      <c r="G31" s="31"/>
      <c r="H31" s="32">
        <f t="shared" si="1"/>
        <v>3243.11</v>
      </c>
    </row>
    <row r="32" spans="1:8" s="29" customFormat="1" ht="18.75" customHeight="1">
      <c r="A32" s="147" t="s">
        <v>50</v>
      </c>
      <c r="B32" s="162" t="s">
        <v>196</v>
      </c>
      <c r="C32" s="36" t="s">
        <v>107</v>
      </c>
      <c r="D32" s="80">
        <v>10954.13</v>
      </c>
      <c r="E32" s="80">
        <v>10954.13</v>
      </c>
      <c r="F32" s="82">
        <v>1.5</v>
      </c>
      <c r="G32" s="31">
        <f>F32*H7</f>
        <v>0</v>
      </c>
      <c r="H32" s="32">
        <f t="shared" si="1"/>
        <v>10954.13</v>
      </c>
    </row>
    <row r="33" spans="1:8" s="29" customFormat="1" ht="18.75" customHeight="1">
      <c r="A33" s="147" t="s">
        <v>51</v>
      </c>
      <c r="B33" s="162" t="s">
        <v>197</v>
      </c>
      <c r="C33" s="36" t="s">
        <v>108</v>
      </c>
      <c r="D33" s="80">
        <v>12035</v>
      </c>
      <c r="E33" s="80">
        <v>12035</v>
      </c>
      <c r="F33" s="37">
        <v>1.5</v>
      </c>
      <c r="G33" s="31">
        <f>F33*H7</f>
        <v>0</v>
      </c>
      <c r="H33" s="32">
        <f t="shared" si="1"/>
        <v>12035</v>
      </c>
    </row>
    <row r="34" spans="1:8" s="29" customFormat="1" ht="18.75" customHeight="1">
      <c r="A34" s="147" t="s">
        <v>52</v>
      </c>
      <c r="B34" s="162" t="s">
        <v>198</v>
      </c>
      <c r="C34" s="36" t="s">
        <v>81</v>
      </c>
      <c r="D34" s="43" t="s">
        <v>155</v>
      </c>
      <c r="E34" s="80">
        <v>1917.69</v>
      </c>
      <c r="F34" s="82">
        <v>0.3</v>
      </c>
      <c r="G34" s="31">
        <f>F34*H7</f>
        <v>0</v>
      </c>
      <c r="H34" s="32">
        <f>E34+G34</f>
        <v>1917.69</v>
      </c>
    </row>
    <row r="35" spans="1:8" s="29" customFormat="1" ht="18.75" customHeight="1">
      <c r="A35" s="147" t="s">
        <v>75</v>
      </c>
      <c r="B35" s="162" t="s">
        <v>199</v>
      </c>
      <c r="C35" s="45" t="s">
        <v>98</v>
      </c>
      <c r="D35" s="80">
        <v>7601.82</v>
      </c>
      <c r="E35" s="43" t="s">
        <v>155</v>
      </c>
      <c r="F35" s="37"/>
      <c r="G35" s="31"/>
      <c r="H35" s="32">
        <f t="shared" si="1"/>
        <v>7601.82</v>
      </c>
    </row>
    <row r="36" spans="1:8" s="29" customFormat="1" ht="18.75" customHeight="1">
      <c r="A36" s="150" t="s">
        <v>18</v>
      </c>
      <c r="B36" s="162" t="s">
        <v>200</v>
      </c>
      <c r="C36" s="36" t="s">
        <v>53</v>
      </c>
      <c r="D36" s="80">
        <v>1308.82</v>
      </c>
      <c r="E36" s="80">
        <v>1308.82</v>
      </c>
      <c r="F36" s="37"/>
      <c r="G36" s="31"/>
      <c r="H36" s="32">
        <f t="shared" si="1"/>
        <v>1308.82</v>
      </c>
    </row>
    <row r="37" spans="1:8" s="29" customFormat="1" ht="18.75" customHeight="1" thickBot="1">
      <c r="A37" s="151" t="s">
        <v>54</v>
      </c>
      <c r="B37" s="162" t="s">
        <v>201</v>
      </c>
      <c r="C37" s="48" t="s">
        <v>19</v>
      </c>
      <c r="D37" s="80">
        <v>7455.89</v>
      </c>
      <c r="E37" s="43" t="s">
        <v>155</v>
      </c>
      <c r="F37" s="49"/>
      <c r="G37" s="50"/>
      <c r="H37" s="51">
        <f t="shared" si="1"/>
        <v>7455.89</v>
      </c>
    </row>
    <row r="38" spans="1:8" s="34" customFormat="1" ht="18.75" customHeight="1" thickBot="1">
      <c r="A38" s="87" t="s">
        <v>155</v>
      </c>
      <c r="B38" s="87" t="s">
        <v>155</v>
      </c>
      <c r="C38" s="88" t="s">
        <v>20</v>
      </c>
      <c r="D38" s="89" t="s">
        <v>155</v>
      </c>
      <c r="E38" s="89" t="s">
        <v>155</v>
      </c>
      <c r="F38" s="90"/>
      <c r="G38" s="91"/>
      <c r="H38" s="92"/>
    </row>
    <row r="39" spans="1:8" s="29" customFormat="1" ht="18.75" customHeight="1">
      <c r="A39" s="152" t="s">
        <v>55</v>
      </c>
      <c r="B39" s="162" t="s">
        <v>202</v>
      </c>
      <c r="C39" s="42" t="s">
        <v>56</v>
      </c>
      <c r="D39" s="80">
        <v>806.62</v>
      </c>
      <c r="E39" s="80">
        <v>806.62</v>
      </c>
      <c r="F39" s="81"/>
      <c r="G39" s="27"/>
      <c r="H39" s="28">
        <f>D39+G39</f>
        <v>806.62</v>
      </c>
    </row>
    <row r="40" spans="1:8" s="29" customFormat="1" ht="18.75" customHeight="1">
      <c r="A40" s="147" t="s">
        <v>21</v>
      </c>
      <c r="B40" s="162" t="s">
        <v>203</v>
      </c>
      <c r="C40" s="45" t="s">
        <v>22</v>
      </c>
      <c r="D40" s="80">
        <v>734.16</v>
      </c>
      <c r="E40" s="80">
        <v>734.16</v>
      </c>
      <c r="F40" s="82"/>
      <c r="G40" s="31"/>
      <c r="H40" s="32">
        <f aca="true" t="shared" si="2" ref="H40:H45">D40+G40</f>
        <v>734.16</v>
      </c>
    </row>
    <row r="41" spans="1:8" s="25" customFormat="1" ht="18.75" customHeight="1">
      <c r="A41" s="147" t="s">
        <v>57</v>
      </c>
      <c r="B41" s="162" t="s">
        <v>204</v>
      </c>
      <c r="C41" s="45" t="s">
        <v>58</v>
      </c>
      <c r="D41" s="80">
        <v>739.2</v>
      </c>
      <c r="E41" s="80">
        <v>739.2</v>
      </c>
      <c r="F41" s="82"/>
      <c r="G41" s="31"/>
      <c r="H41" s="32">
        <f t="shared" si="2"/>
        <v>739.2</v>
      </c>
    </row>
    <row r="42" spans="1:8" s="29" customFormat="1" ht="18.75" customHeight="1">
      <c r="A42" s="147" t="s">
        <v>161</v>
      </c>
      <c r="B42" s="162" t="s">
        <v>205</v>
      </c>
      <c r="C42" s="45" t="s">
        <v>63</v>
      </c>
      <c r="D42" s="80">
        <v>658.69</v>
      </c>
      <c r="E42" s="80">
        <v>658.69</v>
      </c>
      <c r="F42" s="82"/>
      <c r="G42" s="31"/>
      <c r="H42" s="32">
        <f t="shared" si="2"/>
        <v>658.69</v>
      </c>
    </row>
    <row r="43" spans="1:8" s="29" customFormat="1" ht="18.75" customHeight="1">
      <c r="A43" s="147" t="s">
        <v>162</v>
      </c>
      <c r="B43" s="163" t="s">
        <v>162</v>
      </c>
      <c r="C43" s="45" t="s">
        <v>163</v>
      </c>
      <c r="D43" s="80">
        <v>27257.75</v>
      </c>
      <c r="E43" s="80">
        <v>27257.75</v>
      </c>
      <c r="F43" s="82"/>
      <c r="G43" s="31"/>
      <c r="H43" s="32">
        <f t="shared" si="2"/>
        <v>27257.75</v>
      </c>
    </row>
    <row r="44" spans="1:8" s="29" customFormat="1" ht="18.75" customHeight="1">
      <c r="A44" s="147" t="s">
        <v>59</v>
      </c>
      <c r="B44" s="162" t="s">
        <v>206</v>
      </c>
      <c r="C44" s="45" t="s">
        <v>60</v>
      </c>
      <c r="D44" s="80">
        <v>7381.42</v>
      </c>
      <c r="E44" s="80">
        <v>7381.42</v>
      </c>
      <c r="F44" s="82"/>
      <c r="G44" s="31"/>
      <c r="H44" s="32">
        <f t="shared" si="2"/>
        <v>7381.42</v>
      </c>
    </row>
    <row r="45" spans="1:8" s="29" customFormat="1" ht="18.75" customHeight="1" thickBot="1">
      <c r="A45" s="153" t="s">
        <v>61</v>
      </c>
      <c r="B45" s="162" t="s">
        <v>207</v>
      </c>
      <c r="C45" s="38" t="s">
        <v>62</v>
      </c>
      <c r="D45" s="80">
        <v>7689.38</v>
      </c>
      <c r="E45" s="80">
        <v>7689.38</v>
      </c>
      <c r="F45" s="83"/>
      <c r="G45" s="40"/>
      <c r="H45" s="41">
        <f t="shared" si="2"/>
        <v>7689.38</v>
      </c>
    </row>
    <row r="46" spans="1:8" s="29" customFormat="1" ht="18.75" customHeight="1" thickBot="1">
      <c r="A46" s="86" t="s">
        <v>155</v>
      </c>
      <c r="B46" s="86" t="s">
        <v>155</v>
      </c>
      <c r="C46" s="75" t="s">
        <v>0</v>
      </c>
      <c r="D46" s="76" t="s">
        <v>155</v>
      </c>
      <c r="E46" s="76" t="s">
        <v>155</v>
      </c>
      <c r="F46" s="77"/>
      <c r="G46" s="78"/>
      <c r="H46" s="79"/>
    </row>
    <row r="47" spans="1:8" s="29" customFormat="1" ht="18.75" customHeight="1">
      <c r="A47" s="152" t="s">
        <v>82</v>
      </c>
      <c r="B47" s="163" t="s">
        <v>82</v>
      </c>
      <c r="C47" s="52" t="s">
        <v>118</v>
      </c>
      <c r="D47" s="80">
        <v>8624.0536</v>
      </c>
      <c r="E47" s="80">
        <v>8624.0536</v>
      </c>
      <c r="F47" s="81">
        <v>3.5</v>
      </c>
      <c r="G47" s="27">
        <f>F47*$H$7</f>
        <v>0</v>
      </c>
      <c r="H47" s="28">
        <f>D47+G47</f>
        <v>8624.0536</v>
      </c>
    </row>
    <row r="48" spans="1:8" s="29" customFormat="1" ht="18.75" customHeight="1">
      <c r="A48" s="154" t="s">
        <v>119</v>
      </c>
      <c r="B48" s="163" t="s">
        <v>119</v>
      </c>
      <c r="C48" s="46" t="s">
        <v>120</v>
      </c>
      <c r="D48" s="80">
        <v>11609.996399999998</v>
      </c>
      <c r="E48" s="80">
        <v>11609.996399999998</v>
      </c>
      <c r="F48" s="82">
        <v>4</v>
      </c>
      <c r="G48" s="31">
        <f aca="true" t="shared" si="3" ref="G48:G53">F48*$H$7</f>
        <v>0</v>
      </c>
      <c r="H48" s="32">
        <f aca="true" t="shared" si="4" ref="H48:H57">D48+G48</f>
        <v>11609.996399999998</v>
      </c>
    </row>
    <row r="49" spans="1:8" s="29" customFormat="1" ht="18.75" customHeight="1">
      <c r="A49" s="154" t="s">
        <v>121</v>
      </c>
      <c r="B49" s="163" t="s">
        <v>121</v>
      </c>
      <c r="C49" s="46" t="s">
        <v>122</v>
      </c>
      <c r="D49" s="80">
        <v>7200.36</v>
      </c>
      <c r="E49" s="80">
        <v>7200.36</v>
      </c>
      <c r="F49" s="82">
        <v>4</v>
      </c>
      <c r="G49" s="31">
        <f t="shared" si="3"/>
        <v>0</v>
      </c>
      <c r="H49" s="32">
        <f t="shared" si="4"/>
        <v>7200.36</v>
      </c>
    </row>
    <row r="50" spans="1:8" s="25" customFormat="1" ht="18.75" customHeight="1">
      <c r="A50" s="154" t="s">
        <v>123</v>
      </c>
      <c r="B50" s="163" t="s">
        <v>123</v>
      </c>
      <c r="C50" s="46" t="s">
        <v>124</v>
      </c>
      <c r="D50" s="80">
        <v>8499.539999999999</v>
      </c>
      <c r="E50" s="80">
        <v>8499.539999999999</v>
      </c>
      <c r="F50" s="82">
        <v>4</v>
      </c>
      <c r="G50" s="31">
        <f t="shared" si="3"/>
        <v>0</v>
      </c>
      <c r="H50" s="32">
        <f t="shared" si="4"/>
        <v>8499.539999999999</v>
      </c>
    </row>
    <row r="51" spans="1:8" s="29" customFormat="1" ht="18.75" customHeight="1">
      <c r="A51" s="154" t="s">
        <v>125</v>
      </c>
      <c r="B51" s="163" t="s">
        <v>125</v>
      </c>
      <c r="C51" s="46" t="s">
        <v>126</v>
      </c>
      <c r="D51" s="80">
        <v>6000.299999999999</v>
      </c>
      <c r="E51" s="80">
        <v>6000.299999999999</v>
      </c>
      <c r="F51" s="82">
        <v>4.5</v>
      </c>
      <c r="G51" s="31">
        <f t="shared" si="3"/>
        <v>0</v>
      </c>
      <c r="H51" s="32">
        <f t="shared" si="4"/>
        <v>6000.299999999999</v>
      </c>
    </row>
    <row r="52" spans="1:8" s="53" customFormat="1" ht="18.75" customHeight="1">
      <c r="A52" s="154" t="s">
        <v>127</v>
      </c>
      <c r="B52" s="163" t="s">
        <v>127</v>
      </c>
      <c r="C52" s="46" t="s">
        <v>128</v>
      </c>
      <c r="D52" s="80">
        <v>3525.6629999999996</v>
      </c>
      <c r="E52" s="80">
        <v>3525.6629999999996</v>
      </c>
      <c r="F52" s="82">
        <v>4.5</v>
      </c>
      <c r="G52" s="31">
        <f t="shared" si="3"/>
        <v>0</v>
      </c>
      <c r="H52" s="32">
        <f t="shared" si="4"/>
        <v>3525.6629999999996</v>
      </c>
    </row>
    <row r="53" spans="1:8" s="53" customFormat="1" ht="18.75" customHeight="1">
      <c r="A53" s="154" t="s">
        <v>129</v>
      </c>
      <c r="B53" s="163" t="s">
        <v>129</v>
      </c>
      <c r="C53" s="46" t="s">
        <v>130</v>
      </c>
      <c r="D53" s="80">
        <v>5857.5199999999995</v>
      </c>
      <c r="E53" s="80">
        <v>5857.5199999999995</v>
      </c>
      <c r="F53" s="82">
        <v>4.5</v>
      </c>
      <c r="G53" s="31">
        <f t="shared" si="3"/>
        <v>0</v>
      </c>
      <c r="H53" s="32">
        <f t="shared" si="4"/>
        <v>5857.5199999999995</v>
      </c>
    </row>
    <row r="54" spans="1:8" s="53" customFormat="1" ht="18.75" customHeight="1">
      <c r="A54" s="154" t="s">
        <v>131</v>
      </c>
      <c r="B54" s="163" t="s">
        <v>131</v>
      </c>
      <c r="C54" s="46" t="s">
        <v>132</v>
      </c>
      <c r="D54" s="80">
        <v>165.64839999999998</v>
      </c>
      <c r="E54" s="80">
        <v>165.64839999999998</v>
      </c>
      <c r="F54" s="54"/>
      <c r="G54" s="54"/>
      <c r="H54" s="32">
        <f t="shared" si="4"/>
        <v>165.64839999999998</v>
      </c>
    </row>
    <row r="55" spans="1:8" s="53" customFormat="1" ht="18.75" customHeight="1">
      <c r="A55" s="154" t="s">
        <v>133</v>
      </c>
      <c r="B55" s="163" t="s">
        <v>133</v>
      </c>
      <c r="C55" s="46" t="s">
        <v>134</v>
      </c>
      <c r="D55" s="80">
        <v>361.5284</v>
      </c>
      <c r="E55" s="80">
        <v>361.5284</v>
      </c>
      <c r="F55" s="54"/>
      <c r="G55" s="54"/>
      <c r="H55" s="32">
        <f t="shared" si="4"/>
        <v>361.5284</v>
      </c>
    </row>
    <row r="56" spans="1:8" s="53" customFormat="1" ht="18.75" customHeight="1">
      <c r="A56" s="154" t="s">
        <v>135</v>
      </c>
      <c r="B56" s="163" t="s">
        <v>135</v>
      </c>
      <c r="C56" s="46" t="s">
        <v>178</v>
      </c>
      <c r="D56" s="80">
        <v>599.9946</v>
      </c>
      <c r="E56" s="80">
        <v>599.9946</v>
      </c>
      <c r="F56" s="55"/>
      <c r="G56" s="55"/>
      <c r="H56" s="32">
        <f t="shared" si="4"/>
        <v>599.9946</v>
      </c>
    </row>
    <row r="57" spans="1:8" s="53" customFormat="1" ht="18.75" customHeight="1">
      <c r="A57" s="154" t="s">
        <v>136</v>
      </c>
      <c r="B57" s="163" t="s">
        <v>136</v>
      </c>
      <c r="C57" s="46" t="s">
        <v>179</v>
      </c>
      <c r="D57" s="80">
        <v>1966.5761999999997</v>
      </c>
      <c r="E57" s="80">
        <v>1966.5761999999997</v>
      </c>
      <c r="F57" s="55"/>
      <c r="G57" s="55"/>
      <c r="H57" s="32">
        <f t="shared" si="4"/>
        <v>1966.5761999999997</v>
      </c>
    </row>
    <row r="58" spans="1:8" s="53" customFormat="1" ht="18.75" customHeight="1">
      <c r="A58" s="155" t="s">
        <v>112</v>
      </c>
      <c r="B58" s="162" t="s">
        <v>208</v>
      </c>
      <c r="C58" s="46" t="s">
        <v>114</v>
      </c>
      <c r="D58" s="80">
        <v>3018.1804</v>
      </c>
      <c r="E58" s="80">
        <v>3018.1804</v>
      </c>
      <c r="F58" s="56" t="s">
        <v>113</v>
      </c>
      <c r="G58" s="56" t="s">
        <v>113</v>
      </c>
      <c r="H58" s="57">
        <f>D58</f>
        <v>3018.1804</v>
      </c>
    </row>
    <row r="59" spans="1:8" s="53" customFormat="1" ht="18.75" customHeight="1">
      <c r="A59" s="155" t="s">
        <v>64</v>
      </c>
      <c r="B59" s="162" t="s">
        <v>209</v>
      </c>
      <c r="C59" s="46" t="s">
        <v>111</v>
      </c>
      <c r="D59" s="80">
        <v>12792.31</v>
      </c>
      <c r="E59" s="80">
        <v>12792.31</v>
      </c>
      <c r="F59" s="84">
        <v>2.4</v>
      </c>
      <c r="G59" s="58">
        <f>F59*H7</f>
        <v>0</v>
      </c>
      <c r="H59" s="57">
        <f>D59+G59</f>
        <v>12792.31</v>
      </c>
    </row>
    <row r="60" spans="1:8" s="53" customFormat="1" ht="18.75" customHeight="1">
      <c r="A60" s="155" t="s">
        <v>164</v>
      </c>
      <c r="B60" s="162" t="s">
        <v>210</v>
      </c>
      <c r="C60" s="59" t="s">
        <v>177</v>
      </c>
      <c r="D60" s="80">
        <v>6125.93</v>
      </c>
      <c r="E60" s="80" t="s">
        <v>155</v>
      </c>
      <c r="F60" s="84">
        <v>0.25</v>
      </c>
      <c r="G60" s="58">
        <f>F60*H7</f>
        <v>0</v>
      </c>
      <c r="H60" s="57">
        <f aca="true" t="shared" si="5" ref="H60:H66">D60+G60</f>
        <v>6125.93</v>
      </c>
    </row>
    <row r="61" spans="1:8" s="53" customFormat="1" ht="18.75" customHeight="1">
      <c r="A61" s="155" t="s">
        <v>23</v>
      </c>
      <c r="B61" s="162" t="s">
        <v>211</v>
      </c>
      <c r="C61" s="59" t="s">
        <v>24</v>
      </c>
      <c r="D61" s="80">
        <v>12027.445</v>
      </c>
      <c r="E61" s="80" t="s">
        <v>155</v>
      </c>
      <c r="F61" s="84"/>
      <c r="G61" s="58"/>
      <c r="H61" s="57">
        <f t="shared" si="5"/>
        <v>12027.445</v>
      </c>
    </row>
    <row r="62" spans="1:8" s="29" customFormat="1" ht="18.75" customHeight="1">
      <c r="A62" s="156" t="s">
        <v>25</v>
      </c>
      <c r="B62" s="162" t="s">
        <v>212</v>
      </c>
      <c r="C62" s="107" t="s">
        <v>26</v>
      </c>
      <c r="D62" s="80">
        <v>24827.31</v>
      </c>
      <c r="E62" s="102" t="s">
        <v>155</v>
      </c>
      <c r="F62" s="111"/>
      <c r="G62" s="109"/>
      <c r="H62" s="110">
        <f t="shared" si="5"/>
        <v>24827.31</v>
      </c>
    </row>
    <row r="63" spans="1:8" s="29" customFormat="1" ht="18.75" customHeight="1">
      <c r="A63" s="156" t="s">
        <v>165</v>
      </c>
      <c r="B63" s="163" t="s">
        <v>165</v>
      </c>
      <c r="C63" s="107" t="s">
        <v>166</v>
      </c>
      <c r="D63" s="80">
        <v>15352.07</v>
      </c>
      <c r="E63" s="102" t="s">
        <v>155</v>
      </c>
      <c r="F63" s="111"/>
      <c r="G63" s="109"/>
      <c r="H63" s="110">
        <f t="shared" si="5"/>
        <v>15352.07</v>
      </c>
    </row>
    <row r="64" spans="1:8" s="29" customFormat="1" ht="18.75" customHeight="1">
      <c r="A64" s="156" t="s">
        <v>27</v>
      </c>
      <c r="B64" s="162" t="s">
        <v>213</v>
      </c>
      <c r="C64" s="107" t="s">
        <v>28</v>
      </c>
      <c r="D64" s="80">
        <v>726.62</v>
      </c>
      <c r="E64" s="102" t="s">
        <v>155</v>
      </c>
      <c r="F64" s="111"/>
      <c r="G64" s="109"/>
      <c r="H64" s="110">
        <f t="shared" si="5"/>
        <v>726.62</v>
      </c>
    </row>
    <row r="65" spans="1:8" s="29" customFormat="1" ht="18.75" customHeight="1">
      <c r="A65" s="156" t="s">
        <v>167</v>
      </c>
      <c r="B65" s="163" t="s">
        <v>167</v>
      </c>
      <c r="C65" s="112" t="s">
        <v>84</v>
      </c>
      <c r="D65" s="80">
        <v>4634.96</v>
      </c>
      <c r="E65" s="80">
        <v>4634.96</v>
      </c>
      <c r="F65" s="108"/>
      <c r="G65" s="109"/>
      <c r="H65" s="110">
        <f t="shared" si="5"/>
        <v>4634.96</v>
      </c>
    </row>
    <row r="66" spans="1:8" s="29" customFormat="1" ht="18.75" customHeight="1" thickBot="1">
      <c r="A66" s="157" t="s">
        <v>29</v>
      </c>
      <c r="B66" s="163" t="s">
        <v>29</v>
      </c>
      <c r="C66" s="113" t="s">
        <v>109</v>
      </c>
      <c r="D66" s="80">
        <v>1830.4396</v>
      </c>
      <c r="E66" s="80">
        <v>1830.4396</v>
      </c>
      <c r="F66" s="114"/>
      <c r="G66" s="115"/>
      <c r="H66" s="116">
        <f t="shared" si="5"/>
        <v>1830.4396</v>
      </c>
    </row>
    <row r="67" spans="1:8" s="29" customFormat="1" ht="18.75" customHeight="1" thickBot="1">
      <c r="A67" s="93" t="s">
        <v>155</v>
      </c>
      <c r="B67" s="93" t="s">
        <v>155</v>
      </c>
      <c r="C67" s="94" t="s">
        <v>30</v>
      </c>
      <c r="D67" s="95" t="s">
        <v>155</v>
      </c>
      <c r="E67" s="95" t="s">
        <v>155</v>
      </c>
      <c r="F67" s="96"/>
      <c r="G67" s="97"/>
      <c r="H67" s="98"/>
    </row>
    <row r="68" spans="1:8" s="29" customFormat="1" ht="18.75" customHeight="1">
      <c r="A68" s="158" t="s">
        <v>72</v>
      </c>
      <c r="B68" s="162" t="s">
        <v>214</v>
      </c>
      <c r="C68" s="101" t="s">
        <v>85</v>
      </c>
      <c r="D68" s="80">
        <v>1515.13</v>
      </c>
      <c r="E68" s="103" t="s">
        <v>155</v>
      </c>
      <c r="F68" s="104">
        <v>0.25</v>
      </c>
      <c r="G68" s="105">
        <f>F68*H7</f>
        <v>0</v>
      </c>
      <c r="H68" s="106">
        <f>D68+G68</f>
        <v>1515.13</v>
      </c>
    </row>
    <row r="69" spans="1:8" s="29" customFormat="1" ht="18.75" customHeight="1">
      <c r="A69" s="156" t="s">
        <v>73</v>
      </c>
      <c r="B69" s="162" t="s">
        <v>215</v>
      </c>
      <c r="C69" s="107" t="s">
        <v>86</v>
      </c>
      <c r="D69" s="80">
        <v>1515.13</v>
      </c>
      <c r="E69" s="103" t="s">
        <v>155</v>
      </c>
      <c r="F69" s="108">
        <v>0.25</v>
      </c>
      <c r="G69" s="109">
        <f>F69*H7</f>
        <v>0</v>
      </c>
      <c r="H69" s="110">
        <f aca="true" t="shared" si="6" ref="H69:H76">D69+G69</f>
        <v>1515.13</v>
      </c>
    </row>
    <row r="70" spans="1:8" s="29" customFormat="1" ht="18.75" customHeight="1">
      <c r="A70" s="156" t="s">
        <v>74</v>
      </c>
      <c r="B70" s="162" t="s">
        <v>216</v>
      </c>
      <c r="C70" s="107" t="s">
        <v>31</v>
      </c>
      <c r="D70" s="80">
        <v>6135</v>
      </c>
      <c r="E70" s="103" t="s">
        <v>155</v>
      </c>
      <c r="F70" s="108">
        <v>0.5</v>
      </c>
      <c r="G70" s="109">
        <f>F70*H7</f>
        <v>0</v>
      </c>
      <c r="H70" s="110">
        <f t="shared" si="6"/>
        <v>6135</v>
      </c>
    </row>
    <row r="71" spans="1:8" s="25" customFormat="1" ht="18.75" customHeight="1">
      <c r="A71" s="156" t="s">
        <v>67</v>
      </c>
      <c r="B71" s="163" t="s">
        <v>67</v>
      </c>
      <c r="C71" s="107" t="s">
        <v>87</v>
      </c>
      <c r="D71" s="80">
        <v>2285.778</v>
      </c>
      <c r="E71" s="80">
        <v>2285.778</v>
      </c>
      <c r="F71" s="108"/>
      <c r="G71" s="109"/>
      <c r="H71" s="110">
        <f t="shared" si="6"/>
        <v>2285.778</v>
      </c>
    </row>
    <row r="72" spans="1:8" s="29" customFormat="1" ht="18.75" customHeight="1">
      <c r="A72" s="156" t="s">
        <v>66</v>
      </c>
      <c r="B72" s="163" t="s">
        <v>66</v>
      </c>
      <c r="C72" s="107" t="s">
        <v>88</v>
      </c>
      <c r="D72" s="80">
        <v>2285.778</v>
      </c>
      <c r="E72" s="103" t="s">
        <v>155</v>
      </c>
      <c r="F72" s="111"/>
      <c r="G72" s="109"/>
      <c r="H72" s="110">
        <f t="shared" si="6"/>
        <v>2285.778</v>
      </c>
    </row>
    <row r="73" spans="1:8" s="29" customFormat="1" ht="18.75" customHeight="1">
      <c r="A73" s="156" t="s">
        <v>168</v>
      </c>
      <c r="B73" s="162" t="s">
        <v>217</v>
      </c>
      <c r="C73" s="107" t="s">
        <v>89</v>
      </c>
      <c r="D73" s="80">
        <v>9180.85</v>
      </c>
      <c r="E73" s="103" t="s">
        <v>155</v>
      </c>
      <c r="F73" s="111"/>
      <c r="G73" s="109"/>
      <c r="H73" s="110">
        <f t="shared" si="6"/>
        <v>9180.85</v>
      </c>
    </row>
    <row r="74" spans="1:8" s="29" customFormat="1" ht="18.75" customHeight="1">
      <c r="A74" s="156" t="s">
        <v>68</v>
      </c>
      <c r="B74" s="162" t="s">
        <v>218</v>
      </c>
      <c r="C74" s="107" t="s">
        <v>90</v>
      </c>
      <c r="D74" s="80">
        <v>2785.2</v>
      </c>
      <c r="E74" s="103" t="s">
        <v>155</v>
      </c>
      <c r="F74" s="111"/>
      <c r="G74" s="109"/>
      <c r="H74" s="110">
        <f t="shared" si="6"/>
        <v>2785.2</v>
      </c>
    </row>
    <row r="75" spans="1:8" s="29" customFormat="1" ht="18.75" customHeight="1">
      <c r="A75" s="156" t="s">
        <v>69</v>
      </c>
      <c r="B75" s="162" t="s">
        <v>219</v>
      </c>
      <c r="C75" s="107" t="s">
        <v>70</v>
      </c>
      <c r="D75" s="80">
        <v>1083.38</v>
      </c>
      <c r="E75" s="103" t="s">
        <v>155</v>
      </c>
      <c r="F75" s="108">
        <v>0.25</v>
      </c>
      <c r="G75" s="109">
        <f>F75*$H$7</f>
        <v>0</v>
      </c>
      <c r="H75" s="110">
        <f t="shared" si="6"/>
        <v>1083.38</v>
      </c>
    </row>
    <row r="76" spans="1:8" s="29" customFormat="1" ht="18.75" customHeight="1" thickBot="1">
      <c r="A76" s="147" t="s">
        <v>71</v>
      </c>
      <c r="B76" s="162" t="s">
        <v>220</v>
      </c>
      <c r="C76" s="36" t="s">
        <v>91</v>
      </c>
      <c r="D76" s="80">
        <v>1218.24</v>
      </c>
      <c r="E76" s="80">
        <v>1218.24</v>
      </c>
      <c r="F76" s="82">
        <v>0.3</v>
      </c>
      <c r="G76" s="31">
        <f>F76*$H$7</f>
        <v>0</v>
      </c>
      <c r="H76" s="32">
        <f t="shared" si="6"/>
        <v>1218.24</v>
      </c>
    </row>
    <row r="77" spans="1:8" s="29" customFormat="1" ht="18.75" customHeight="1" thickBot="1">
      <c r="A77" s="159" t="s">
        <v>155</v>
      </c>
      <c r="B77" s="159" t="s">
        <v>155</v>
      </c>
      <c r="C77" s="99" t="s">
        <v>65</v>
      </c>
      <c r="D77" s="76" t="s">
        <v>155</v>
      </c>
      <c r="E77" s="76" t="s">
        <v>155</v>
      </c>
      <c r="F77" s="100"/>
      <c r="G77" s="78"/>
      <c r="H77" s="79"/>
    </row>
    <row r="78" spans="1:8" s="29" customFormat="1" ht="18.75" customHeight="1">
      <c r="A78" s="147" t="s">
        <v>33</v>
      </c>
      <c r="B78" s="163" t="s">
        <v>33</v>
      </c>
      <c r="C78" s="36" t="s">
        <v>94</v>
      </c>
      <c r="D78" s="80">
        <v>9825.635799999998</v>
      </c>
      <c r="E78" s="80">
        <v>9825.635799999998</v>
      </c>
      <c r="F78" s="82">
        <v>2.5</v>
      </c>
      <c r="G78" s="31">
        <f>F78*H7</f>
        <v>0</v>
      </c>
      <c r="H78" s="32">
        <f aca="true" t="shared" si="7" ref="H78:H85">D78+G78</f>
        <v>9825.635799999998</v>
      </c>
    </row>
    <row r="79" spans="1:8" s="29" customFormat="1" ht="18.75" customHeight="1">
      <c r="A79" s="147" t="s">
        <v>34</v>
      </c>
      <c r="B79" s="163" t="s">
        <v>34</v>
      </c>
      <c r="C79" s="36" t="s">
        <v>95</v>
      </c>
      <c r="D79" s="80">
        <v>12298.3966</v>
      </c>
      <c r="E79" s="80">
        <v>12298.3966</v>
      </c>
      <c r="F79" s="82">
        <v>2.5</v>
      </c>
      <c r="G79" s="31">
        <f>F79*H7</f>
        <v>0</v>
      </c>
      <c r="H79" s="32">
        <f t="shared" si="7"/>
        <v>12298.3966</v>
      </c>
    </row>
    <row r="80" spans="1:8" s="29" customFormat="1" ht="18.75" customHeight="1">
      <c r="A80" s="147" t="s">
        <v>32</v>
      </c>
      <c r="B80" s="163" t="s">
        <v>32</v>
      </c>
      <c r="C80" s="36" t="s">
        <v>96</v>
      </c>
      <c r="D80" s="80">
        <v>5609.012</v>
      </c>
      <c r="E80" s="80">
        <v>5609.012</v>
      </c>
      <c r="F80" s="82">
        <v>2</v>
      </c>
      <c r="G80" s="31">
        <f>F80*$H$7</f>
        <v>0</v>
      </c>
      <c r="H80" s="32">
        <f t="shared" si="7"/>
        <v>5609.012</v>
      </c>
    </row>
    <row r="81" spans="1:8" s="29" customFormat="1" ht="18.75" customHeight="1">
      <c r="A81" s="147" t="s">
        <v>169</v>
      </c>
      <c r="B81" s="163" t="s">
        <v>169</v>
      </c>
      <c r="C81" s="36" t="s">
        <v>170</v>
      </c>
      <c r="D81" s="80">
        <v>4008.814</v>
      </c>
      <c r="E81" s="80">
        <v>4008.814</v>
      </c>
      <c r="F81" s="82">
        <v>1</v>
      </c>
      <c r="G81" s="31">
        <f>F81*$H$7</f>
        <v>0</v>
      </c>
      <c r="H81" s="60">
        <f t="shared" si="7"/>
        <v>4008.814</v>
      </c>
    </row>
    <row r="82" spans="1:8" s="29" customFormat="1" ht="18.75" customHeight="1">
      <c r="A82" s="147" t="s">
        <v>171</v>
      </c>
      <c r="B82" s="163" t="s">
        <v>171</v>
      </c>
      <c r="C82" s="36" t="s">
        <v>172</v>
      </c>
      <c r="D82" s="80">
        <v>7289.804</v>
      </c>
      <c r="E82" s="80">
        <v>7289.804</v>
      </c>
      <c r="F82" s="82">
        <v>2</v>
      </c>
      <c r="G82" s="31">
        <f>F82*$H$7</f>
        <v>0</v>
      </c>
      <c r="H82" s="60">
        <f t="shared" si="7"/>
        <v>7289.804</v>
      </c>
    </row>
    <row r="83" spans="1:8" s="29" customFormat="1" ht="18.75" customHeight="1">
      <c r="A83" s="147" t="s">
        <v>173</v>
      </c>
      <c r="B83" s="163" t="s">
        <v>173</v>
      </c>
      <c r="C83" s="36" t="s">
        <v>174</v>
      </c>
      <c r="D83" s="80">
        <v>8100.4403999999995</v>
      </c>
      <c r="E83" s="80">
        <v>8100.4403999999995</v>
      </c>
      <c r="F83" s="82">
        <v>2.5</v>
      </c>
      <c r="G83" s="31">
        <f>F83*$H$7</f>
        <v>0</v>
      </c>
      <c r="H83" s="60">
        <f t="shared" si="7"/>
        <v>8100.4403999999995</v>
      </c>
    </row>
    <row r="84" spans="1:8" s="29" customFormat="1" ht="18.75" customHeight="1">
      <c r="A84" s="147" t="s">
        <v>175</v>
      </c>
      <c r="B84" s="163" t="s">
        <v>175</v>
      </c>
      <c r="C84" s="36" t="s">
        <v>176</v>
      </c>
      <c r="D84" s="80">
        <v>3953</v>
      </c>
      <c r="E84" s="80">
        <v>3953</v>
      </c>
      <c r="F84" s="82"/>
      <c r="G84" s="31"/>
      <c r="H84" s="60">
        <f t="shared" si="7"/>
        <v>3953</v>
      </c>
    </row>
    <row r="85" spans="1:8" s="29" customFormat="1" ht="18.75" customHeight="1">
      <c r="A85" s="147" t="s">
        <v>35</v>
      </c>
      <c r="B85" s="162" t="s">
        <v>221</v>
      </c>
      <c r="C85" s="36" t="s">
        <v>36</v>
      </c>
      <c r="D85" s="80">
        <v>1244.91</v>
      </c>
      <c r="E85" s="80">
        <v>1244.91</v>
      </c>
      <c r="F85" s="82"/>
      <c r="G85" s="31"/>
      <c r="H85" s="32">
        <f t="shared" si="7"/>
        <v>1244.91</v>
      </c>
    </row>
    <row r="86" spans="1:8" s="29" customFormat="1" ht="18.75" customHeight="1">
      <c r="A86" s="146" t="s">
        <v>137</v>
      </c>
      <c r="B86" s="163" t="s">
        <v>137</v>
      </c>
      <c r="C86" s="36" t="s">
        <v>138</v>
      </c>
      <c r="D86" s="80">
        <v>14962.4</v>
      </c>
      <c r="E86" s="80">
        <v>14962.4</v>
      </c>
      <c r="F86" s="61">
        <v>0.5</v>
      </c>
      <c r="G86" s="31">
        <f>F86*$H$7</f>
        <v>0</v>
      </c>
      <c r="H86" s="32">
        <f aca="true" t="shared" si="8" ref="H86:H95">D86+G86</f>
        <v>14962.4</v>
      </c>
    </row>
    <row r="87" spans="1:8" s="25" customFormat="1" ht="18.75" customHeight="1">
      <c r="A87" s="146" t="s">
        <v>139</v>
      </c>
      <c r="B87" s="163" t="s">
        <v>139</v>
      </c>
      <c r="C87" s="59" t="s">
        <v>140</v>
      </c>
      <c r="D87" s="80">
        <v>8555</v>
      </c>
      <c r="E87" s="80">
        <v>8555</v>
      </c>
      <c r="F87" s="61"/>
      <c r="G87" s="62"/>
      <c r="H87" s="32">
        <f t="shared" si="8"/>
        <v>8555</v>
      </c>
    </row>
    <row r="88" spans="1:8" s="29" customFormat="1" ht="18.75" customHeight="1">
      <c r="A88" s="146" t="s">
        <v>141</v>
      </c>
      <c r="B88" s="163" t="s">
        <v>141</v>
      </c>
      <c r="C88" s="59" t="s">
        <v>142</v>
      </c>
      <c r="D88" s="80">
        <v>9558</v>
      </c>
      <c r="E88" s="80">
        <v>9558</v>
      </c>
      <c r="F88" s="61"/>
      <c r="G88" s="62"/>
      <c r="H88" s="32">
        <f t="shared" si="8"/>
        <v>9558</v>
      </c>
    </row>
    <row r="89" spans="1:8" s="29" customFormat="1" ht="18.75" customHeight="1">
      <c r="A89" s="146" t="s">
        <v>143</v>
      </c>
      <c r="B89" s="163" t="s">
        <v>143</v>
      </c>
      <c r="C89" s="59" t="s">
        <v>144</v>
      </c>
      <c r="D89" s="80">
        <v>6077</v>
      </c>
      <c r="E89" s="80">
        <v>6077</v>
      </c>
      <c r="F89" s="61"/>
      <c r="G89" s="62"/>
      <c r="H89" s="32">
        <f t="shared" si="8"/>
        <v>6077</v>
      </c>
    </row>
    <row r="90" spans="1:8" s="29" customFormat="1" ht="18.75" customHeight="1">
      <c r="A90" s="146" t="s">
        <v>145</v>
      </c>
      <c r="B90" s="163" t="s">
        <v>145</v>
      </c>
      <c r="C90" s="59" t="s">
        <v>146</v>
      </c>
      <c r="D90" s="80">
        <v>6962</v>
      </c>
      <c r="E90" s="80">
        <v>6962</v>
      </c>
      <c r="F90" s="61"/>
      <c r="G90" s="62"/>
      <c r="H90" s="32">
        <f t="shared" si="8"/>
        <v>6962</v>
      </c>
    </row>
    <row r="91" spans="1:8" s="29" customFormat="1" ht="18.75" customHeight="1">
      <c r="A91" s="146" t="s">
        <v>147</v>
      </c>
      <c r="B91" s="163" t="s">
        <v>147</v>
      </c>
      <c r="C91" s="59" t="s">
        <v>148</v>
      </c>
      <c r="D91" s="80">
        <v>9357.4</v>
      </c>
      <c r="E91" s="80">
        <v>9357.4</v>
      </c>
      <c r="F91" s="61"/>
      <c r="G91" s="62"/>
      <c r="H91" s="32">
        <f t="shared" si="8"/>
        <v>9357.4</v>
      </c>
    </row>
    <row r="92" spans="1:8" ht="18.75" customHeight="1">
      <c r="A92" s="146" t="s">
        <v>149</v>
      </c>
      <c r="B92" s="163" t="s">
        <v>149</v>
      </c>
      <c r="C92" s="59" t="s">
        <v>150</v>
      </c>
      <c r="D92" s="80">
        <v>10856</v>
      </c>
      <c r="E92" s="80">
        <v>10856</v>
      </c>
      <c r="F92" s="61"/>
      <c r="G92" s="62"/>
      <c r="H92" s="32">
        <f t="shared" si="8"/>
        <v>10856</v>
      </c>
    </row>
    <row r="93" spans="1:8" ht="18.75" customHeight="1">
      <c r="A93" s="146" t="s">
        <v>151</v>
      </c>
      <c r="B93" s="163" t="s">
        <v>151</v>
      </c>
      <c r="C93" s="59" t="s">
        <v>152</v>
      </c>
      <c r="D93" s="80">
        <v>8437</v>
      </c>
      <c r="E93" s="80">
        <v>8437</v>
      </c>
      <c r="F93" s="61"/>
      <c r="G93" s="62"/>
      <c r="H93" s="32">
        <f t="shared" si="8"/>
        <v>8437</v>
      </c>
    </row>
    <row r="94" spans="1:8" ht="18.75" customHeight="1">
      <c r="A94" s="146" t="s">
        <v>153</v>
      </c>
      <c r="B94" s="163" t="s">
        <v>153</v>
      </c>
      <c r="C94" s="59" t="s">
        <v>154</v>
      </c>
      <c r="D94" s="80">
        <v>13629</v>
      </c>
      <c r="E94" s="80">
        <v>13629</v>
      </c>
      <c r="F94" s="61"/>
      <c r="G94" s="62"/>
      <c r="H94" s="32">
        <f t="shared" si="8"/>
        <v>13629</v>
      </c>
    </row>
    <row r="95" spans="1:8" ht="18.75" customHeight="1" thickBot="1">
      <c r="A95" s="47" t="s">
        <v>37</v>
      </c>
      <c r="B95" s="161" t="s">
        <v>222</v>
      </c>
      <c r="C95" s="63" t="s">
        <v>38</v>
      </c>
      <c r="D95" s="80">
        <v>10721.65</v>
      </c>
      <c r="E95" s="80">
        <v>10721.65</v>
      </c>
      <c r="F95" s="85"/>
      <c r="G95" s="50"/>
      <c r="H95" s="32">
        <f t="shared" si="8"/>
        <v>10721.65</v>
      </c>
    </row>
    <row r="96" spans="1:8" ht="30.75" customHeight="1">
      <c r="A96" s="117" t="s">
        <v>110</v>
      </c>
      <c r="B96" s="133"/>
      <c r="C96" s="118"/>
      <c r="D96" s="118"/>
      <c r="E96" s="118"/>
      <c r="F96" s="118"/>
      <c r="G96" s="118"/>
      <c r="H96" s="119"/>
    </row>
    <row r="97" spans="1:8" ht="30.75" customHeight="1" thickBot="1">
      <c r="A97" s="120"/>
      <c r="B97" s="121"/>
      <c r="C97" s="121"/>
      <c r="D97" s="121"/>
      <c r="E97" s="121"/>
      <c r="F97" s="121"/>
      <c r="G97" s="121"/>
      <c r="H97" s="122"/>
    </row>
    <row r="98" spans="1:8" ht="30.75" customHeight="1" thickBot="1">
      <c r="A98" s="130" t="s">
        <v>115</v>
      </c>
      <c r="B98" s="131"/>
      <c r="C98" s="131"/>
      <c r="D98" s="131"/>
      <c r="E98" s="131"/>
      <c r="F98" s="131"/>
      <c r="G98" s="131"/>
      <c r="H98" s="132"/>
    </row>
    <row r="99" spans="1:8" s="64" customFormat="1" ht="35.25" customHeight="1" thickBot="1">
      <c r="A99" s="127" t="s">
        <v>158</v>
      </c>
      <c r="B99" s="128"/>
      <c r="C99" s="128"/>
      <c r="D99" s="128"/>
      <c r="E99" s="128"/>
      <c r="F99" s="128"/>
      <c r="G99" s="128"/>
      <c r="H99" s="129"/>
    </row>
  </sheetData>
  <sheetProtection/>
  <autoFilter ref="A10:H99"/>
  <mergeCells count="5">
    <mergeCell ref="A96:H97"/>
    <mergeCell ref="A5:F5"/>
    <mergeCell ref="A3:F3"/>
    <mergeCell ref="A99:H99"/>
    <mergeCell ref="A98:H98"/>
  </mergeCells>
  <printOptions horizontalCentered="1"/>
  <pageMargins left="0.2362204724409449" right="0.2755905511811024" top="0.984251968503937" bottom="0.984251968503937" header="0.5118110236220472" footer="0.5118110236220472"/>
  <pageSetup fitToHeight="2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u341211</dc:creator>
  <cp:keywords/>
  <dc:description/>
  <cp:lastModifiedBy>OLGA KLYUCHNIKOVA - U442466</cp:lastModifiedBy>
  <cp:lastPrinted>2010-06-29T09:52:33Z</cp:lastPrinted>
  <dcterms:created xsi:type="dcterms:W3CDTF">2010-04-28T10:32:03Z</dcterms:created>
  <dcterms:modified xsi:type="dcterms:W3CDTF">2014-05-08T11:55:23Z</dcterms:modified>
  <cp:category/>
  <cp:version/>
  <cp:contentType/>
  <cp:contentStatus/>
</cp:coreProperties>
</file>